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<sst xmlns="http://schemas.openxmlformats.org/spreadsheetml/2006/main" count="81" uniqueCount="78">
  <si>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1.</t>
  </si>
  <si>
    <t>2.</t>
  </si>
  <si>
    <t>3.</t>
  </si>
  <si>
    <t>4.</t>
  </si>
  <si>
    <t>roč.</t>
  </si>
  <si>
    <t>klub</t>
  </si>
  <si>
    <t>BŠK</t>
  </si>
  <si>
    <t>UK</t>
  </si>
  <si>
    <t>5.</t>
  </si>
  <si>
    <t>Por.</t>
  </si>
  <si>
    <t>Koeficient turnaja:</t>
  </si>
  <si>
    <t xml:space="preserve">   Kt =</t>
  </si>
  <si>
    <t xml:space="preserve">   Pú</t>
  </si>
  <si>
    <t xml:space="preserve">   Pš</t>
  </si>
  <si>
    <t xml:space="preserve">   P32</t>
  </si>
  <si>
    <t xml:space="preserve">   P8</t>
  </si>
  <si>
    <t>Počet účastníkov na turnaji</t>
  </si>
  <si>
    <t>Počet zúčastnených štátov</t>
  </si>
  <si>
    <t>Počet účastníkov z 32-ky na MS</t>
  </si>
  <si>
    <t>Počet účastníkov z 8-ky na MS</t>
  </si>
  <si>
    <t>Pú</t>
  </si>
  <si>
    <t>Po</t>
  </si>
  <si>
    <t>P32</t>
  </si>
  <si>
    <t>P16</t>
  </si>
  <si>
    <r>
      <t>K</t>
    </r>
    <r>
      <rPr>
        <vertAlign val="subscript"/>
        <sz val="9"/>
        <rFont val="Arial"/>
        <family val="2"/>
      </rPr>
      <t>MSR</t>
    </r>
    <r>
      <rPr>
        <sz val="9"/>
        <rFont val="Arial"/>
        <family val="2"/>
      </rPr>
      <t>=</t>
    </r>
  </si>
  <si>
    <t>Pozn: nezapočítava sa</t>
  </si>
  <si>
    <t>KŠ Snina</t>
  </si>
  <si>
    <t>Vypĺňa vzorec</t>
  </si>
  <si>
    <t>6.</t>
  </si>
  <si>
    <t>A</t>
  </si>
  <si>
    <t>B</t>
  </si>
  <si>
    <t>C</t>
  </si>
  <si>
    <t>D</t>
  </si>
  <si>
    <t>Počet turnajov</t>
  </si>
  <si>
    <t>Domáce turnaje</t>
  </si>
  <si>
    <t>ME, MS</t>
  </si>
  <si>
    <t>bodovanie SPJ</t>
  </si>
  <si>
    <t>Do celkového poradia sa započítavajú 2 najl.výsl. z domácich turnajov, 5 najl.výsl. zo zahr. turnajov + ME, MS, MSR</t>
  </si>
  <si>
    <t>GABAŠOVÁ Eva</t>
  </si>
  <si>
    <t>9.</t>
  </si>
  <si>
    <t>Zahr. turnaje</t>
  </si>
  <si>
    <t>8.</t>
  </si>
  <si>
    <t>11.</t>
  </si>
  <si>
    <t>7.</t>
  </si>
  <si>
    <t>10.</t>
  </si>
  <si>
    <t>Wkošice</t>
  </si>
  <si>
    <t>HUNČÁROVÁ Katarína</t>
  </si>
  <si>
    <t>HANESZOVÁ Júlia</t>
  </si>
  <si>
    <t xml:space="preserve"> Slov.pohár</t>
  </si>
  <si>
    <t>GABAŠOVÁ M.Lujza</t>
  </si>
  <si>
    <t>CHOMANIČOVÁ Kamila</t>
  </si>
  <si>
    <t>A -počet účastníkov</t>
  </si>
  <si>
    <t>B -počet zúč.oddielov</t>
  </si>
  <si>
    <t>C -počet úč.MSR, ktorí sa umiestnili v 32-ke na turnaji s viac ako 128 účastníkmi</t>
  </si>
  <si>
    <t>D -počet úč.MSR, ktorí sa umiestnili v 16-ke na turnaji s viac ako 64 účastníkmi</t>
  </si>
  <si>
    <t>Body SPJ v sezóne</t>
  </si>
  <si>
    <t>Wroclaw 16.9.2012</t>
  </si>
  <si>
    <t>Balogh BA 29.9.2012</t>
  </si>
  <si>
    <t>REČLOVÁ Klára</t>
  </si>
  <si>
    <t>NEMCOVÁ Jana</t>
  </si>
  <si>
    <t>Gliwice 20.10.2012</t>
  </si>
  <si>
    <t>Praha 13.10.2012</t>
  </si>
  <si>
    <t>SPJ Kyjev 3.11.12</t>
  </si>
  <si>
    <t>SPJ Martinengo18.11.12</t>
  </si>
  <si>
    <t>Písek 25.11.2012</t>
  </si>
  <si>
    <t>SPJ Laupheim 15.12.12</t>
  </si>
  <si>
    <t>Zagreb 22.12.12</t>
  </si>
  <si>
    <t>SPJ Moedling 20.1.13</t>
  </si>
  <si>
    <t>Graz 27.1.2013</t>
  </si>
  <si>
    <t>K.Vary 26.1.2013</t>
  </si>
  <si>
    <t>SPJ Gotengurg 3.2.13</t>
  </si>
  <si>
    <t>MEJ Budapest 5.3.13</t>
  </si>
  <si>
    <t xml:space="preserve"> SC Praha 17.3.2013</t>
  </si>
  <si>
    <t>MSJ Poreč 11.4.2013</t>
  </si>
  <si>
    <t>Derecske 28.4.13</t>
  </si>
  <si>
    <r>
      <t xml:space="preserve">Slovenský pohár 2012-13              Juniorky-kord   2.6.2013 </t>
    </r>
    <r>
      <rPr>
        <sz val="14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                                                     Meno</t>
    </r>
  </si>
  <si>
    <t>MSR 2.6.2013</t>
  </si>
  <si>
    <t>C : Wroclaw-Hunčárová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</si>
</sst>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4" borderId="9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7" borderId="0" xfId="0" applyNumberFormat="1" applyFont="1" applyFill="1" applyAlignment="1">
      <alignment/>
    </xf>
    <xf numFmtId="0" fontId="1" fillId="7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 textRotation="90"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4" borderId="11" xfId="0" applyFont="1" applyFill="1" applyBorder="1" applyAlignment="1">
      <alignment textRotation="90"/>
    </xf>
    <xf numFmtId="0" fontId="5" fillId="8" borderId="11" xfId="0" applyFont="1" applyFill="1" applyBorder="1" applyAlignment="1">
      <alignment textRotation="90"/>
    </xf>
    <xf numFmtId="0" fontId="5" fillId="0" borderId="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8" borderId="2" xfId="0" applyFont="1" applyFill="1" applyBorder="1" applyAlignment="1">
      <alignment/>
    </xf>
    <xf numFmtId="0" fontId="5" fillId="8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0" xfId="0" applyFont="1" applyBorder="1" applyAlignment="1">
      <alignment/>
    </xf>
    <xf numFmtId="1" fontId="5" fillId="2" borderId="7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7" borderId="0" xfId="0" applyFont="1" applyFill="1" applyAlignment="1">
      <alignment/>
    </xf>
    <xf numFmtId="0" fontId="5" fillId="5" borderId="19" xfId="0" applyFont="1" applyFill="1" applyBorder="1" applyAlignment="1">
      <alignment textRotation="90"/>
    </xf>
    <xf numFmtId="0" fontId="1" fillId="0" borderId="0" xfId="0" applyFont="1" applyFill="1" applyAlignment="1">
      <alignment textRotation="90"/>
    </xf>
    <xf numFmtId="0" fontId="2" fillId="0" borderId="21" xfId="0" applyNumberFormat="1" applyFont="1" applyBorder="1" applyAlignment="1">
      <alignment/>
    </xf>
    <xf numFmtId="0" fontId="1" fillId="0" borderId="22" xfId="0" applyFont="1" applyFill="1" applyBorder="1" applyAlignment="1">
      <alignment textRotation="90"/>
    </xf>
    <xf numFmtId="0" fontId="1" fillId="0" borderId="23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0" fontId="6" fillId="8" borderId="11" xfId="0" applyFont="1" applyFill="1" applyBorder="1" applyAlignment="1">
      <alignment wrapText="1"/>
    </xf>
    <xf numFmtId="1" fontId="1" fillId="2" borderId="6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0" fontId="1" fillId="9" borderId="0" xfId="0" applyFont="1" applyFill="1" applyAlignment="1">
      <alignment/>
    </xf>
    <xf numFmtId="0" fontId="5" fillId="9" borderId="0" xfId="0" applyFont="1" applyFill="1" applyAlignment="1">
      <alignment/>
    </xf>
    <xf numFmtId="0" fontId="5" fillId="9" borderId="0" xfId="0" applyFont="1" applyFill="1" applyBorder="1" applyAlignment="1">
      <alignment/>
    </xf>
    <xf numFmtId="0" fontId="5" fillId="9" borderId="0" xfId="0" applyFont="1" applyFill="1" applyBorder="1" applyAlignment="1">
      <alignment/>
    </xf>
    <xf numFmtId="0" fontId="5" fillId="7" borderId="4" xfId="0" applyFont="1" applyFill="1" applyBorder="1" applyAlignment="1">
      <alignment textRotation="90"/>
    </xf>
    <xf numFmtId="0" fontId="5" fillId="7" borderId="6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5" fillId="7" borderId="4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1" fontId="5" fillId="7" borderId="7" xfId="0" applyNumberFormat="1" applyFont="1" applyFill="1" applyBorder="1" applyAlignment="1">
      <alignment/>
    </xf>
    <xf numFmtId="1" fontId="5" fillId="7" borderId="2" xfId="0" applyNumberFormat="1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5" fillId="8" borderId="4" xfId="0" applyFont="1" applyFill="1" applyBorder="1" applyAlignment="1">
      <alignment/>
    </xf>
    <xf numFmtId="0" fontId="5" fillId="8" borderId="19" xfId="0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5" fillId="8" borderId="17" xfId="0" applyFont="1" applyFill="1" applyBorder="1" applyAlignment="1">
      <alignment/>
    </xf>
    <xf numFmtId="0" fontId="5" fillId="5" borderId="26" xfId="0" applyFont="1" applyFill="1" applyBorder="1" applyAlignment="1">
      <alignment textRotation="90"/>
    </xf>
    <xf numFmtId="0" fontId="5" fillId="4" borderId="26" xfId="0" applyFont="1" applyFill="1" applyBorder="1" applyAlignment="1">
      <alignment textRotation="90"/>
    </xf>
    <xf numFmtId="0" fontId="5" fillId="3" borderId="6" xfId="0" applyFont="1" applyFill="1" applyBorder="1" applyAlignment="1">
      <alignment/>
    </xf>
    <xf numFmtId="0" fontId="5" fillId="4" borderId="19" xfId="0" applyFont="1" applyFill="1" applyBorder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20.57421875" style="1" customWidth="1"/>
    <col min="3" max="3" width="3.28125" style="1" customWidth="1"/>
    <col min="4" max="4" width="8.140625" style="1" customWidth="1"/>
    <col min="5" max="5" width="3.57421875" style="1" customWidth="1"/>
    <col min="6" max="6" width="3.28125" style="1" customWidth="1"/>
    <col min="7" max="9" width="3.57421875" style="1" customWidth="1"/>
    <col min="10" max="11" width="3.421875" style="1" customWidth="1"/>
    <col min="12" max="13" width="3.7109375" style="1" customWidth="1"/>
    <col min="14" max="19" width="3.57421875" style="1" customWidth="1"/>
    <col min="20" max="21" width="3.7109375" style="1" customWidth="1"/>
    <col min="22" max="22" width="4.00390625" style="1" customWidth="1"/>
    <col min="23" max="23" width="5.28125" style="6" customWidth="1"/>
    <col min="24" max="24" width="3.140625" style="1" customWidth="1"/>
    <col min="25" max="25" width="4.8515625" style="1" customWidth="1"/>
    <col min="26" max="16384" width="9.140625" style="1" customWidth="1"/>
  </cols>
  <sheetData>
    <row r="1" spans="1:25" ht="13.5" customHeight="1" thickBot="1" thickTop="1">
      <c r="A1" s="13"/>
      <c r="B1" s="14" t="s">
        <v>33</v>
      </c>
      <c r="C1" s="14"/>
      <c r="D1" s="14"/>
      <c r="E1" s="34">
        <v>1</v>
      </c>
      <c r="F1" s="34">
        <v>2</v>
      </c>
      <c r="G1" s="34">
        <v>3</v>
      </c>
      <c r="H1" s="34">
        <v>4</v>
      </c>
      <c r="I1" s="34">
        <v>5</v>
      </c>
      <c r="J1" s="34">
        <v>6</v>
      </c>
      <c r="K1" s="35">
        <v>7</v>
      </c>
      <c r="L1" s="35">
        <v>8</v>
      </c>
      <c r="M1" s="35">
        <v>9</v>
      </c>
      <c r="N1" s="34">
        <v>10</v>
      </c>
      <c r="O1" s="34">
        <v>11</v>
      </c>
      <c r="P1" s="34">
        <v>12</v>
      </c>
      <c r="Q1" s="34">
        <v>13</v>
      </c>
      <c r="R1" s="34">
        <v>14</v>
      </c>
      <c r="S1" s="34">
        <v>15</v>
      </c>
      <c r="T1" s="34">
        <v>16</v>
      </c>
      <c r="U1" s="34">
        <v>17</v>
      </c>
      <c r="V1" s="34">
        <v>18</v>
      </c>
      <c r="W1" s="28"/>
      <c r="X1" s="56"/>
      <c r="Y1" s="21"/>
    </row>
    <row r="2" spans="1:25" ht="94.5" thickBot="1">
      <c r="A2" s="25" t="s">
        <v>9</v>
      </c>
      <c r="B2" s="61" t="s">
        <v>75</v>
      </c>
      <c r="C2" s="26" t="s">
        <v>4</v>
      </c>
      <c r="D2" s="26" t="s">
        <v>5</v>
      </c>
      <c r="E2" s="36" t="s">
        <v>56</v>
      </c>
      <c r="F2" s="37" t="s">
        <v>57</v>
      </c>
      <c r="G2" s="36" t="s">
        <v>60</v>
      </c>
      <c r="H2" s="36" t="s">
        <v>61</v>
      </c>
      <c r="I2" s="36" t="s">
        <v>62</v>
      </c>
      <c r="J2" s="37" t="s">
        <v>63</v>
      </c>
      <c r="K2" s="36" t="s">
        <v>64</v>
      </c>
      <c r="L2" s="36" t="s">
        <v>65</v>
      </c>
      <c r="M2" s="36" t="s">
        <v>66</v>
      </c>
      <c r="N2" s="36" t="s">
        <v>67</v>
      </c>
      <c r="O2" s="82" t="s">
        <v>69</v>
      </c>
      <c r="P2" s="82" t="s">
        <v>68</v>
      </c>
      <c r="Q2" s="82" t="s">
        <v>70</v>
      </c>
      <c r="R2" s="81" t="s">
        <v>71</v>
      </c>
      <c r="S2" s="36" t="s">
        <v>72</v>
      </c>
      <c r="T2" s="54" t="s">
        <v>73</v>
      </c>
      <c r="U2" s="84" t="s">
        <v>74</v>
      </c>
      <c r="V2" s="68" t="s">
        <v>76</v>
      </c>
      <c r="W2" s="29" t="s">
        <v>48</v>
      </c>
      <c r="X2" s="57" t="s">
        <v>55</v>
      </c>
      <c r="Y2" s="55"/>
    </row>
    <row r="3" spans="1:25" ht="12">
      <c r="A3" s="27" t="s">
        <v>0</v>
      </c>
      <c r="B3" s="14" t="s">
        <v>46</v>
      </c>
      <c r="C3" s="14">
        <v>95</v>
      </c>
      <c r="D3" s="14" t="s">
        <v>26</v>
      </c>
      <c r="E3" s="34">
        <v>260</v>
      </c>
      <c r="F3" s="34">
        <v>20</v>
      </c>
      <c r="G3" s="83">
        <v>68</v>
      </c>
      <c r="H3" s="34"/>
      <c r="I3" s="34">
        <v>0</v>
      </c>
      <c r="J3" s="34">
        <v>552</v>
      </c>
      <c r="K3" s="34"/>
      <c r="L3" s="79">
        <v>90</v>
      </c>
      <c r="M3" s="83">
        <v>32</v>
      </c>
      <c r="N3" s="79">
        <v>88</v>
      </c>
      <c r="O3" s="80"/>
      <c r="P3" s="80"/>
      <c r="Q3" s="80">
        <v>264</v>
      </c>
      <c r="R3" s="80">
        <v>92</v>
      </c>
      <c r="S3" s="80"/>
      <c r="T3" s="35">
        <v>340</v>
      </c>
      <c r="U3" s="35">
        <v>80</v>
      </c>
      <c r="V3" s="69">
        <v>24</v>
      </c>
      <c r="W3" s="30">
        <f>SUM(E3:V3)-M3-G3</f>
        <v>1810</v>
      </c>
      <c r="X3" s="58">
        <v>10</v>
      </c>
      <c r="Y3" s="33"/>
    </row>
    <row r="4" spans="1:25" ht="12">
      <c r="A4" s="2" t="s">
        <v>1</v>
      </c>
      <c r="B4" s="3" t="s">
        <v>38</v>
      </c>
      <c r="C4" s="3">
        <v>94</v>
      </c>
      <c r="D4" s="3" t="s">
        <v>7</v>
      </c>
      <c r="E4" s="38"/>
      <c r="F4" s="40">
        <v>0</v>
      </c>
      <c r="G4" s="38"/>
      <c r="H4" s="38"/>
      <c r="I4" s="38">
        <v>0</v>
      </c>
      <c r="J4" s="38">
        <v>552</v>
      </c>
      <c r="K4" s="38"/>
      <c r="L4" s="38">
        <v>0</v>
      </c>
      <c r="M4" s="38"/>
      <c r="N4" s="38">
        <v>88</v>
      </c>
      <c r="O4" s="39"/>
      <c r="P4" s="39">
        <v>98</v>
      </c>
      <c r="Q4" s="39"/>
      <c r="R4" s="39">
        <v>0</v>
      </c>
      <c r="S4" s="39"/>
      <c r="T4" s="43"/>
      <c r="U4" s="43">
        <v>20</v>
      </c>
      <c r="V4" s="70">
        <v>48</v>
      </c>
      <c r="W4" s="31">
        <f aca="true" t="shared" si="0" ref="W4:W11">SUM(F4:V4)</f>
        <v>806</v>
      </c>
      <c r="X4" s="59">
        <v>2</v>
      </c>
      <c r="Y4" s="33"/>
    </row>
    <row r="5" spans="1:25" ht="12">
      <c r="A5" s="2" t="s">
        <v>2</v>
      </c>
      <c r="B5" s="3" t="s">
        <v>49</v>
      </c>
      <c r="C5" s="3">
        <v>96</v>
      </c>
      <c r="D5" s="3" t="s">
        <v>7</v>
      </c>
      <c r="E5" s="40"/>
      <c r="F5" s="40">
        <v>40</v>
      </c>
      <c r="G5" s="40"/>
      <c r="H5" s="40"/>
      <c r="I5" s="40"/>
      <c r="J5" s="40">
        <v>0</v>
      </c>
      <c r="K5" s="40"/>
      <c r="L5" s="38">
        <v>90</v>
      </c>
      <c r="M5" s="38"/>
      <c r="N5" s="38">
        <v>88</v>
      </c>
      <c r="O5" s="39"/>
      <c r="P5" s="39">
        <v>182</v>
      </c>
      <c r="Q5" s="39"/>
      <c r="R5" s="39"/>
      <c r="S5" s="39"/>
      <c r="T5" s="43"/>
      <c r="U5" s="43"/>
      <c r="V5" s="70"/>
      <c r="W5" s="31">
        <f t="shared" si="0"/>
        <v>400</v>
      </c>
      <c r="X5" s="59">
        <v>0</v>
      </c>
      <c r="Y5" s="33"/>
    </row>
    <row r="6" spans="1:25" ht="12">
      <c r="A6" s="2" t="s">
        <v>3</v>
      </c>
      <c r="B6" s="5" t="s">
        <v>59</v>
      </c>
      <c r="C6" s="5">
        <v>98</v>
      </c>
      <c r="D6" s="5" t="s">
        <v>6</v>
      </c>
      <c r="E6" s="44"/>
      <c r="F6" s="44">
        <v>20</v>
      </c>
      <c r="G6" s="44"/>
      <c r="H6" s="44"/>
      <c r="I6" s="44"/>
      <c r="J6" s="44"/>
      <c r="K6" s="44"/>
      <c r="L6" s="77"/>
      <c r="M6" s="77"/>
      <c r="N6" s="77"/>
      <c r="O6" s="78"/>
      <c r="P6" s="78"/>
      <c r="Q6" s="78">
        <v>0</v>
      </c>
      <c r="R6" s="78"/>
      <c r="S6" s="78">
        <v>77</v>
      </c>
      <c r="T6" s="45"/>
      <c r="U6" s="45"/>
      <c r="V6" s="71"/>
      <c r="W6" s="31">
        <f t="shared" si="0"/>
        <v>97</v>
      </c>
      <c r="X6" s="59">
        <v>0</v>
      </c>
      <c r="Y6" s="33"/>
    </row>
    <row r="7" spans="1:25" ht="12">
      <c r="A7" s="2" t="s">
        <v>8</v>
      </c>
      <c r="B7" s="3" t="s">
        <v>58</v>
      </c>
      <c r="C7" s="3">
        <v>97</v>
      </c>
      <c r="D7" s="3" t="s">
        <v>6</v>
      </c>
      <c r="E7" s="40"/>
      <c r="F7" s="40">
        <v>20</v>
      </c>
      <c r="G7" s="40"/>
      <c r="H7" s="40">
        <v>12</v>
      </c>
      <c r="I7" s="40"/>
      <c r="J7" s="40"/>
      <c r="K7" s="40">
        <v>18</v>
      </c>
      <c r="L7" s="38"/>
      <c r="M7" s="38"/>
      <c r="N7" s="38"/>
      <c r="O7" s="39">
        <v>12</v>
      </c>
      <c r="P7" s="39"/>
      <c r="Q7" s="39"/>
      <c r="R7" s="39"/>
      <c r="S7" s="39"/>
      <c r="T7" s="43"/>
      <c r="U7" s="43"/>
      <c r="V7" s="70">
        <v>12</v>
      </c>
      <c r="W7" s="31">
        <f t="shared" si="0"/>
        <v>74</v>
      </c>
      <c r="X7" s="59">
        <v>0</v>
      </c>
      <c r="Y7" s="33"/>
    </row>
    <row r="8" spans="1:25" ht="12">
      <c r="A8" s="2" t="s">
        <v>28</v>
      </c>
      <c r="B8" s="3" t="s">
        <v>50</v>
      </c>
      <c r="C8" s="3">
        <v>95</v>
      </c>
      <c r="D8" s="3" t="s">
        <v>26</v>
      </c>
      <c r="E8" s="40"/>
      <c r="F8" s="40">
        <v>0</v>
      </c>
      <c r="G8" s="40"/>
      <c r="H8" s="40"/>
      <c r="I8" s="40"/>
      <c r="J8" s="40"/>
      <c r="K8" s="40"/>
      <c r="L8" s="38"/>
      <c r="M8" s="38">
        <v>0</v>
      </c>
      <c r="N8" s="38"/>
      <c r="O8" s="39"/>
      <c r="P8" s="39"/>
      <c r="Q8" s="39"/>
      <c r="R8" s="39"/>
      <c r="S8" s="39"/>
      <c r="T8" s="43"/>
      <c r="U8" s="43">
        <v>40</v>
      </c>
      <c r="V8" s="70">
        <v>0</v>
      </c>
      <c r="W8" s="31">
        <f>SUM(F8:V8)</f>
        <v>40</v>
      </c>
      <c r="X8" s="59">
        <v>0</v>
      </c>
      <c r="Y8" s="33"/>
    </row>
    <row r="9" spans="1:25" ht="12">
      <c r="A9" s="2" t="s">
        <v>43</v>
      </c>
      <c r="B9" s="3" t="s">
        <v>47</v>
      </c>
      <c r="C9" s="3">
        <v>97</v>
      </c>
      <c r="D9" s="3" t="s">
        <v>45</v>
      </c>
      <c r="E9" s="40"/>
      <c r="F9" s="40">
        <v>0</v>
      </c>
      <c r="G9" s="40"/>
      <c r="H9" s="40"/>
      <c r="I9" s="40"/>
      <c r="J9" s="40">
        <v>0</v>
      </c>
      <c r="K9" s="40"/>
      <c r="L9" s="41"/>
      <c r="M9" s="41"/>
      <c r="N9" s="41">
        <v>0</v>
      </c>
      <c r="O9" s="42"/>
      <c r="P9" s="42"/>
      <c r="Q9" s="42"/>
      <c r="R9" s="42"/>
      <c r="S9" s="42"/>
      <c r="T9" s="43"/>
      <c r="U9" s="43">
        <v>20</v>
      </c>
      <c r="V9" s="70">
        <v>12</v>
      </c>
      <c r="W9" s="31">
        <f>SUM(F9:V9)</f>
        <v>32</v>
      </c>
      <c r="X9" s="59">
        <v>0</v>
      </c>
      <c r="Y9" s="33"/>
    </row>
    <row r="10" spans="1:25" ht="12">
      <c r="A10" s="2" t="s">
        <v>41</v>
      </c>
      <c r="B10" s="3"/>
      <c r="C10" s="3"/>
      <c r="D10" s="3"/>
      <c r="E10" s="38"/>
      <c r="F10" s="40"/>
      <c r="G10" s="38"/>
      <c r="H10" s="38"/>
      <c r="I10" s="38"/>
      <c r="J10" s="38"/>
      <c r="K10" s="38"/>
      <c r="L10" s="38"/>
      <c r="M10" s="38"/>
      <c r="N10" s="38"/>
      <c r="O10" s="39"/>
      <c r="P10" s="39"/>
      <c r="Q10" s="39"/>
      <c r="R10" s="39"/>
      <c r="S10" s="39"/>
      <c r="T10" s="43"/>
      <c r="U10" s="43"/>
      <c r="V10" s="70"/>
      <c r="W10" s="31">
        <f t="shared" si="0"/>
        <v>0</v>
      </c>
      <c r="X10" s="59">
        <v>0</v>
      </c>
      <c r="Y10" s="33"/>
    </row>
    <row r="11" spans="1:25" ht="12">
      <c r="A11" s="2" t="s">
        <v>39</v>
      </c>
      <c r="B11" s="3"/>
      <c r="C11" s="3"/>
      <c r="D11" s="3"/>
      <c r="E11" s="40"/>
      <c r="F11" s="40"/>
      <c r="G11" s="40"/>
      <c r="H11" s="40"/>
      <c r="I11" s="40"/>
      <c r="J11" s="40"/>
      <c r="K11" s="40"/>
      <c r="L11" s="41"/>
      <c r="M11" s="41"/>
      <c r="N11" s="41"/>
      <c r="O11" s="42"/>
      <c r="P11" s="42"/>
      <c r="Q11" s="42"/>
      <c r="R11" s="42"/>
      <c r="S11" s="42"/>
      <c r="T11" s="43"/>
      <c r="U11" s="43"/>
      <c r="V11" s="70"/>
      <c r="W11" s="31">
        <f t="shared" si="0"/>
        <v>0</v>
      </c>
      <c r="X11" s="59">
        <v>0</v>
      </c>
      <c r="Y11" s="33"/>
    </row>
    <row r="12" spans="1:25" ht="12">
      <c r="A12" s="2" t="s">
        <v>44</v>
      </c>
      <c r="B12" s="5"/>
      <c r="C12" s="5"/>
      <c r="D12" s="5"/>
      <c r="E12" s="44"/>
      <c r="F12" s="44"/>
      <c r="G12" s="44"/>
      <c r="H12" s="44"/>
      <c r="I12" s="44"/>
      <c r="J12" s="44"/>
      <c r="K12" s="44"/>
      <c r="L12" s="77"/>
      <c r="M12" s="77"/>
      <c r="N12" s="77"/>
      <c r="O12" s="78"/>
      <c r="P12" s="78"/>
      <c r="Q12" s="78"/>
      <c r="R12" s="78"/>
      <c r="S12" s="78"/>
      <c r="T12" s="45"/>
      <c r="U12" s="45"/>
      <c r="V12" s="71"/>
      <c r="W12" s="31"/>
      <c r="X12" s="59">
        <v>0</v>
      </c>
      <c r="Y12" s="33"/>
    </row>
    <row r="13" spans="1:25" ht="12">
      <c r="A13" s="2" t="s">
        <v>42</v>
      </c>
      <c r="B13" s="5"/>
      <c r="C13" s="5"/>
      <c r="D13" s="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47"/>
      <c r="Q13" s="47"/>
      <c r="R13" s="47"/>
      <c r="S13" s="47"/>
      <c r="T13" s="45"/>
      <c r="U13" s="45"/>
      <c r="V13" s="71"/>
      <c r="W13" s="31"/>
      <c r="X13" s="59">
        <v>0</v>
      </c>
      <c r="Y13" s="33"/>
    </row>
    <row r="14" spans="1:24" ht="12.75" thickBot="1">
      <c r="A14" s="4"/>
      <c r="B14" s="16"/>
      <c r="C14" s="16"/>
      <c r="D14" s="1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9"/>
      <c r="P14" s="49"/>
      <c r="Q14" s="49"/>
      <c r="R14" s="49"/>
      <c r="S14" s="49"/>
      <c r="T14" s="49"/>
      <c r="U14" s="49"/>
      <c r="V14" s="72"/>
      <c r="W14" s="32"/>
      <c r="X14" s="60"/>
    </row>
    <row r="15" spans="2:23" ht="13.5">
      <c r="B15" s="1" t="s">
        <v>10</v>
      </c>
      <c r="D15" s="15" t="s">
        <v>11</v>
      </c>
      <c r="E15" s="62">
        <f>E16+E17+E18+E19</f>
        <v>13.19</v>
      </c>
      <c r="F15" s="50">
        <f>F16+F17+F18+F19</f>
        <v>10.09</v>
      </c>
      <c r="G15" s="50">
        <f>G16+G17+G18+G19</f>
        <v>17.29</v>
      </c>
      <c r="H15" s="50">
        <f>H16+H17+H18+H19</f>
        <v>5.69</v>
      </c>
      <c r="I15" s="50">
        <f aca="true" t="shared" si="1" ref="I15:V15">I16+I17+I18+I19</f>
        <v>35.39</v>
      </c>
      <c r="J15" s="50">
        <f t="shared" si="1"/>
        <v>69.39</v>
      </c>
      <c r="K15" s="50">
        <f>K16+K17+K18+K19</f>
        <v>5.89</v>
      </c>
      <c r="L15" s="50">
        <f t="shared" si="1"/>
        <v>44.79</v>
      </c>
      <c r="M15" s="50">
        <f>M16+M17+M18+M19</f>
        <v>3.79</v>
      </c>
      <c r="N15" s="50">
        <f t="shared" si="1"/>
        <v>44.39</v>
      </c>
      <c r="O15" s="50">
        <f>O16+O17+O18+O19</f>
        <v>6.09</v>
      </c>
      <c r="P15" s="50">
        <f>P16+P17+P18+P19</f>
        <v>7.29</v>
      </c>
      <c r="Q15" s="50">
        <f>Q16+Q17+Q18+Q19</f>
        <v>65.78999999999999</v>
      </c>
      <c r="R15" s="50">
        <f t="shared" si="1"/>
        <v>46.09</v>
      </c>
      <c r="S15" s="50">
        <f>S16+S17+S18+S19</f>
        <v>7.39</v>
      </c>
      <c r="T15" s="50">
        <f t="shared" si="1"/>
        <v>85.29</v>
      </c>
      <c r="U15" s="50">
        <f>U16+U17+U18+U19</f>
        <v>9.690000000000001</v>
      </c>
      <c r="V15" s="73">
        <f t="shared" si="1"/>
        <v>5.99</v>
      </c>
      <c r="W15" s="23" t="s">
        <v>24</v>
      </c>
    </row>
    <row r="16" spans="4:23" ht="12">
      <c r="D16" s="10" t="s">
        <v>12</v>
      </c>
      <c r="E16" s="63">
        <f>E20/10+0.49</f>
        <v>10.19</v>
      </c>
      <c r="F16" s="51">
        <f>F20/10+0.49</f>
        <v>6.09</v>
      </c>
      <c r="G16" s="51">
        <f>G20/10+0.49</f>
        <v>11.290000000000001</v>
      </c>
      <c r="H16" s="51">
        <f>H20/10+0.49</f>
        <v>3.6900000000000004</v>
      </c>
      <c r="I16" s="51">
        <f aca="true" t="shared" si="2" ref="I16:T16">I20/10+0.49</f>
        <v>9.39</v>
      </c>
      <c r="J16" s="51">
        <f t="shared" si="2"/>
        <v>20.389999999999997</v>
      </c>
      <c r="K16" s="51">
        <f>K20/10+0.49</f>
        <v>3.8899999999999997</v>
      </c>
      <c r="L16" s="51">
        <f t="shared" si="2"/>
        <v>12.790000000000001</v>
      </c>
      <c r="M16" s="51">
        <f>M20/10+0.49</f>
        <v>1.79</v>
      </c>
      <c r="N16" s="51">
        <f t="shared" si="2"/>
        <v>13.39</v>
      </c>
      <c r="O16" s="51">
        <f>O20/10+0.49</f>
        <v>3.09</v>
      </c>
      <c r="P16" s="51">
        <f>P20/10+0.49</f>
        <v>3.29</v>
      </c>
      <c r="Q16" s="51">
        <f>Q20/10+0.49</f>
        <v>18.79</v>
      </c>
      <c r="R16" s="51">
        <f t="shared" si="2"/>
        <v>8.09</v>
      </c>
      <c r="S16" s="51">
        <f>S20/10+0.49</f>
        <v>4.39</v>
      </c>
      <c r="T16" s="51">
        <f t="shared" si="2"/>
        <v>12.290000000000001</v>
      </c>
      <c r="U16" s="51">
        <f>U20/10+0.49</f>
        <v>5.69</v>
      </c>
      <c r="V16" s="74">
        <f>V20/10+0.49</f>
        <v>0.99</v>
      </c>
      <c r="W16" s="23" t="s">
        <v>20</v>
      </c>
    </row>
    <row r="17" spans="1:23" ht="12">
      <c r="A17" s="21"/>
      <c r="B17" s="11" t="s">
        <v>27</v>
      </c>
      <c r="C17" s="11"/>
      <c r="D17" s="10" t="s">
        <v>13</v>
      </c>
      <c r="E17" s="10">
        <f aca="true" t="shared" si="3" ref="E17:G19">E21</f>
        <v>2</v>
      </c>
      <c r="F17" s="52">
        <f t="shared" si="3"/>
        <v>4</v>
      </c>
      <c r="G17" s="52">
        <f t="shared" si="3"/>
        <v>3</v>
      </c>
      <c r="H17" s="52">
        <f aca="true" t="shared" si="4" ref="H17:I19">H21</f>
        <v>2</v>
      </c>
      <c r="I17" s="52">
        <f t="shared" si="4"/>
        <v>13</v>
      </c>
      <c r="J17" s="52">
        <f aca="true" t="shared" si="5" ref="J17:L19">J21</f>
        <v>32</v>
      </c>
      <c r="K17" s="52">
        <f>K21</f>
        <v>2</v>
      </c>
      <c r="L17" s="52">
        <f t="shared" si="5"/>
        <v>21</v>
      </c>
      <c r="M17" s="52">
        <f aca="true" t="shared" si="6" ref="M17:N19">M21</f>
        <v>2</v>
      </c>
      <c r="N17" s="52">
        <f t="shared" si="6"/>
        <v>22</v>
      </c>
      <c r="O17" s="52">
        <f aca="true" t="shared" si="7" ref="O17:P19">O21</f>
        <v>3</v>
      </c>
      <c r="P17" s="52">
        <f t="shared" si="7"/>
        <v>4</v>
      </c>
      <c r="Q17" s="52">
        <f aca="true" t="shared" si="8" ref="Q17:R19">Q21</f>
        <v>35</v>
      </c>
      <c r="R17" s="52">
        <f t="shared" si="8"/>
        <v>25</v>
      </c>
      <c r="S17" s="52">
        <f>S21</f>
        <v>3</v>
      </c>
      <c r="T17" s="52">
        <f aca="true" t="shared" si="9" ref="T17:V19">T21</f>
        <v>52</v>
      </c>
      <c r="U17" s="52">
        <f>U21</f>
        <v>2</v>
      </c>
      <c r="V17" s="70">
        <f t="shared" si="9"/>
        <v>4</v>
      </c>
      <c r="W17" s="23" t="s">
        <v>21</v>
      </c>
    </row>
    <row r="18" spans="1:23" ht="12">
      <c r="A18" s="21"/>
      <c r="C18" s="7"/>
      <c r="D18" s="10" t="s">
        <v>14</v>
      </c>
      <c r="E18" s="10">
        <f t="shared" si="3"/>
        <v>1</v>
      </c>
      <c r="F18" s="52">
        <f t="shared" si="3"/>
        <v>0</v>
      </c>
      <c r="G18" s="52">
        <f t="shared" si="3"/>
        <v>3</v>
      </c>
      <c r="H18" s="52">
        <f t="shared" si="4"/>
        <v>0</v>
      </c>
      <c r="I18" s="52">
        <f t="shared" si="4"/>
        <v>10</v>
      </c>
      <c r="J18" s="52">
        <f t="shared" si="5"/>
        <v>14</v>
      </c>
      <c r="K18" s="52">
        <f>K22</f>
        <v>0</v>
      </c>
      <c r="L18" s="52">
        <f t="shared" si="5"/>
        <v>10</v>
      </c>
      <c r="M18" s="52">
        <f t="shared" si="6"/>
        <v>0</v>
      </c>
      <c r="N18" s="52">
        <f t="shared" si="6"/>
        <v>8</v>
      </c>
      <c r="O18" s="52">
        <f t="shared" si="7"/>
        <v>0</v>
      </c>
      <c r="P18" s="52">
        <f t="shared" si="7"/>
        <v>0</v>
      </c>
      <c r="Q18" s="52">
        <f t="shared" si="8"/>
        <v>10</v>
      </c>
      <c r="R18" s="52">
        <f t="shared" si="8"/>
        <v>10</v>
      </c>
      <c r="S18" s="52">
        <f>S22</f>
        <v>0</v>
      </c>
      <c r="T18" s="52">
        <f t="shared" si="9"/>
        <v>16</v>
      </c>
      <c r="U18" s="52">
        <f>U22</f>
        <v>2</v>
      </c>
      <c r="V18" s="70">
        <f t="shared" si="9"/>
        <v>1</v>
      </c>
      <c r="W18" s="23" t="s">
        <v>22</v>
      </c>
    </row>
    <row r="19" spans="1:23" ht="12">
      <c r="A19" s="21"/>
      <c r="C19" s="8"/>
      <c r="D19" s="10" t="s">
        <v>15</v>
      </c>
      <c r="E19" s="10">
        <f t="shared" si="3"/>
        <v>0</v>
      </c>
      <c r="F19" s="52">
        <f t="shared" si="3"/>
        <v>0</v>
      </c>
      <c r="G19" s="52">
        <f t="shared" si="3"/>
        <v>0</v>
      </c>
      <c r="H19" s="52">
        <f t="shared" si="4"/>
        <v>0</v>
      </c>
      <c r="I19" s="52">
        <f t="shared" si="4"/>
        <v>3</v>
      </c>
      <c r="J19" s="52">
        <f t="shared" si="5"/>
        <v>3</v>
      </c>
      <c r="K19" s="52">
        <f>K23</f>
        <v>0</v>
      </c>
      <c r="L19" s="52">
        <f t="shared" si="5"/>
        <v>1</v>
      </c>
      <c r="M19" s="52">
        <f t="shared" si="6"/>
        <v>0</v>
      </c>
      <c r="N19" s="52">
        <f t="shared" si="6"/>
        <v>1</v>
      </c>
      <c r="O19" s="52">
        <f t="shared" si="7"/>
        <v>0</v>
      </c>
      <c r="P19" s="52">
        <f t="shared" si="7"/>
        <v>0</v>
      </c>
      <c r="Q19" s="52">
        <f t="shared" si="8"/>
        <v>2</v>
      </c>
      <c r="R19" s="52">
        <f t="shared" si="8"/>
        <v>3</v>
      </c>
      <c r="S19" s="52">
        <f>S23</f>
        <v>0</v>
      </c>
      <c r="T19" s="52">
        <f t="shared" si="9"/>
        <v>5</v>
      </c>
      <c r="U19" s="52">
        <f>U23</f>
        <v>0</v>
      </c>
      <c r="V19" s="70">
        <f t="shared" si="9"/>
        <v>0</v>
      </c>
      <c r="W19" s="23" t="s">
        <v>23</v>
      </c>
    </row>
    <row r="20" spans="2:23" ht="12">
      <c r="B20" s="1" t="s">
        <v>16</v>
      </c>
      <c r="E20" s="64">
        <v>97</v>
      </c>
      <c r="F20" s="65">
        <v>56</v>
      </c>
      <c r="G20" s="65">
        <v>108</v>
      </c>
      <c r="H20" s="65">
        <v>32</v>
      </c>
      <c r="I20" s="65">
        <v>89</v>
      </c>
      <c r="J20" s="65">
        <v>199</v>
      </c>
      <c r="K20" s="65">
        <v>34</v>
      </c>
      <c r="L20" s="65">
        <v>123</v>
      </c>
      <c r="M20" s="65">
        <v>13</v>
      </c>
      <c r="N20" s="65">
        <v>129</v>
      </c>
      <c r="O20" s="65">
        <v>26</v>
      </c>
      <c r="P20" s="65">
        <v>28</v>
      </c>
      <c r="Q20" s="65">
        <v>183</v>
      </c>
      <c r="R20" s="65">
        <v>76</v>
      </c>
      <c r="S20" s="65">
        <v>39</v>
      </c>
      <c r="T20" s="65">
        <v>118</v>
      </c>
      <c r="U20" s="65">
        <v>52</v>
      </c>
      <c r="V20" s="53">
        <v>5</v>
      </c>
      <c r="W20" s="22" t="s">
        <v>29</v>
      </c>
    </row>
    <row r="21" spans="2:23" ht="12">
      <c r="B21" s="1" t="s">
        <v>17</v>
      </c>
      <c r="E21" s="64">
        <v>2</v>
      </c>
      <c r="F21" s="65">
        <v>4</v>
      </c>
      <c r="G21" s="65">
        <v>3</v>
      </c>
      <c r="H21" s="65">
        <v>2</v>
      </c>
      <c r="I21" s="65">
        <v>13</v>
      </c>
      <c r="J21" s="65">
        <v>32</v>
      </c>
      <c r="K21" s="65">
        <v>2</v>
      </c>
      <c r="L21" s="65">
        <v>21</v>
      </c>
      <c r="M21" s="65">
        <v>2</v>
      </c>
      <c r="N21" s="65">
        <v>22</v>
      </c>
      <c r="O21" s="65">
        <v>3</v>
      </c>
      <c r="P21" s="65">
        <v>4</v>
      </c>
      <c r="Q21" s="65">
        <v>35</v>
      </c>
      <c r="R21" s="65">
        <v>25</v>
      </c>
      <c r="S21" s="65">
        <v>3</v>
      </c>
      <c r="T21" s="65">
        <v>52</v>
      </c>
      <c r="U21" s="65">
        <v>2</v>
      </c>
      <c r="V21" s="53">
        <v>4</v>
      </c>
      <c r="W21" s="22" t="s">
        <v>30</v>
      </c>
    </row>
    <row r="22" spans="2:23" ht="12">
      <c r="B22" s="1" t="s">
        <v>18</v>
      </c>
      <c r="E22" s="64">
        <v>1</v>
      </c>
      <c r="F22" s="65">
        <v>0</v>
      </c>
      <c r="G22" s="65">
        <v>3</v>
      </c>
      <c r="H22" s="65">
        <v>0</v>
      </c>
      <c r="I22" s="65">
        <v>10</v>
      </c>
      <c r="J22" s="65">
        <v>14</v>
      </c>
      <c r="K22" s="65">
        <v>0</v>
      </c>
      <c r="L22" s="65">
        <v>10</v>
      </c>
      <c r="M22" s="65">
        <v>0</v>
      </c>
      <c r="N22" s="65">
        <v>8</v>
      </c>
      <c r="O22" s="65">
        <v>0</v>
      </c>
      <c r="P22" s="65">
        <v>0</v>
      </c>
      <c r="Q22" s="65">
        <v>10</v>
      </c>
      <c r="R22" s="66">
        <v>10</v>
      </c>
      <c r="S22" s="66">
        <v>0</v>
      </c>
      <c r="T22" s="66">
        <v>16</v>
      </c>
      <c r="U22" s="66">
        <v>2</v>
      </c>
      <c r="V22" s="75">
        <v>1</v>
      </c>
      <c r="W22" s="22" t="s">
        <v>31</v>
      </c>
    </row>
    <row r="23" spans="2:23" ht="12">
      <c r="B23" s="1" t="s">
        <v>19</v>
      </c>
      <c r="E23" s="65">
        <v>0</v>
      </c>
      <c r="F23" s="65">
        <v>0</v>
      </c>
      <c r="G23" s="65">
        <v>0</v>
      </c>
      <c r="H23" s="65">
        <v>0</v>
      </c>
      <c r="I23" s="65">
        <v>3</v>
      </c>
      <c r="J23" s="65">
        <v>3</v>
      </c>
      <c r="K23" s="65">
        <v>0</v>
      </c>
      <c r="L23" s="65">
        <v>1</v>
      </c>
      <c r="M23" s="65">
        <v>0</v>
      </c>
      <c r="N23" s="65">
        <v>1</v>
      </c>
      <c r="O23" s="65">
        <v>0</v>
      </c>
      <c r="P23" s="65">
        <v>0</v>
      </c>
      <c r="Q23" s="65">
        <v>2</v>
      </c>
      <c r="R23" s="67">
        <v>3</v>
      </c>
      <c r="S23" s="67">
        <v>0</v>
      </c>
      <c r="T23" s="67">
        <v>5</v>
      </c>
      <c r="U23" s="67">
        <v>0</v>
      </c>
      <c r="V23" s="76">
        <v>0</v>
      </c>
      <c r="W23" s="22" t="s">
        <v>32</v>
      </c>
    </row>
    <row r="24" spans="4:23" ht="12.75" thickBot="1">
      <c r="D24" s="12" t="s">
        <v>25</v>
      </c>
      <c r="E24" s="12"/>
      <c r="F24" s="12"/>
      <c r="G24" s="12"/>
      <c r="R24" s="9"/>
      <c r="S24" s="9"/>
      <c r="T24" s="9"/>
      <c r="U24" s="9"/>
      <c r="W24" s="1"/>
    </row>
    <row r="25" spans="1:23" ht="13.5" thickBot="1" thickTop="1">
      <c r="A25" s="17"/>
      <c r="B25" s="1" t="s">
        <v>34</v>
      </c>
      <c r="D25" s="22" t="s">
        <v>51</v>
      </c>
      <c r="E25" s="22"/>
      <c r="F25" s="22"/>
      <c r="G25" s="22"/>
      <c r="H25" s="22"/>
      <c r="I25" s="22"/>
      <c r="J25" s="22"/>
      <c r="K25" s="22" t="s">
        <v>77</v>
      </c>
      <c r="L25" s="22"/>
      <c r="M25" s="22"/>
      <c r="N25" s="22"/>
      <c r="O25" s="22"/>
      <c r="P25" s="22"/>
      <c r="Q25" s="22"/>
      <c r="R25" s="24"/>
      <c r="S25" s="24"/>
      <c r="T25" s="24"/>
      <c r="U25" s="24"/>
      <c r="W25" s="1"/>
    </row>
    <row r="26" spans="1:23" ht="13.5" thickBot="1" thickTop="1">
      <c r="A26" s="18"/>
      <c r="B26" s="1" t="s">
        <v>40</v>
      </c>
      <c r="D26" s="22" t="s">
        <v>52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4"/>
      <c r="S26" s="24"/>
      <c r="T26" s="24"/>
      <c r="U26" s="24"/>
      <c r="W26" s="1"/>
    </row>
    <row r="27" spans="1:23" ht="13.5" thickBot="1" thickTop="1">
      <c r="A27" s="19"/>
      <c r="B27" s="1" t="s">
        <v>35</v>
      </c>
      <c r="D27" s="22" t="s">
        <v>53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W27" s="1"/>
    </row>
    <row r="28" spans="1:23" ht="13.5" thickBot="1" thickTop="1">
      <c r="A28" s="20"/>
      <c r="B28" s="1" t="s">
        <v>36</v>
      </c>
      <c r="D28" s="22" t="s">
        <v>54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W28" s="1"/>
    </row>
    <row r="29" ht="12.75" thickTop="1">
      <c r="B29" s="1" t="s">
        <v>37</v>
      </c>
    </row>
    <row r="30" spans="14:19" ht="12">
      <c r="N30" s="9"/>
      <c r="O30" s="9"/>
      <c r="P30" s="9"/>
      <c r="Q30" s="9"/>
      <c r="R30" s="9"/>
      <c r="S30" s="9"/>
    </row>
    <row r="31" spans="14:19" ht="12">
      <c r="N31" s="9"/>
      <c r="O31" s="9"/>
      <c r="P31" s="9"/>
      <c r="Q31" s="9"/>
      <c r="R31" s="9"/>
      <c r="S31" s="9"/>
    </row>
  </sheetData>
  <printOptions/>
  <pageMargins left="0.35433070866141736" right="0.35433070866141736" top="0.11811023622047245" bottom="0.11811023622047245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Elvia pro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Pavol Bottan</cp:lastModifiedBy>
  <cp:lastPrinted>2013-06-04T19:32:54Z</cp:lastPrinted>
  <dcterms:created xsi:type="dcterms:W3CDTF">2003-09-25T09:49:30Z</dcterms:created>
  <dcterms:modified xsi:type="dcterms:W3CDTF">2013-06-07T19:34:20Z</dcterms:modified>
  <cp:category/>
  <cp:version/>
  <cp:contentType/>
  <cp:contentStatus/>
</cp:coreProperties>
</file>