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<sst xmlns="http://schemas.openxmlformats.org/spreadsheetml/2006/main" count="198" uniqueCount="160">
  <si>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</si>
  <si>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</si>
  <si>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</si>
  <si>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</si>
  <si>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</si>
  <si>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</si>
  <si>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</si>
  <si>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</si>
  <si>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</si>
  <si>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</si>
  <si>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</si>
  <si>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</si>
  <si>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</si>
  <si>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</si>
  <si>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</si>
  <si>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roč.</t>
  </si>
  <si>
    <t>klub</t>
  </si>
  <si>
    <t>BOKES Tomáš</t>
  </si>
  <si>
    <t>BŠK</t>
  </si>
  <si>
    <t>UK</t>
  </si>
  <si>
    <t>Snina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</si>
  <si>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</si>
  <si>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</si>
  <si>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</si>
  <si>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</si>
  <si>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</si>
  <si>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</si>
  <si>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</si>
  <si>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</si>
  <si>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</si>
  <si>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</si>
  <si>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</si>
  <si>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</si>
  <si>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FIŠER Juraj</t>
  </si>
  <si>
    <t>KAZÍK Martin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</si>
  <si>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</si>
  <si>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</si>
  <si>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</si>
  <si>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</si>
  <si>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</si>
  <si>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</si>
  <si>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</si>
  <si>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</si>
  <si>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</si>
  <si>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</si>
  <si>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</si>
  <si>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</si>
  <si>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</si>
  <si>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5.</t>
  </si>
  <si>
    <t>6.</t>
  </si>
  <si>
    <t>Por.</t>
  </si>
  <si>
    <t>CIPÁR Štefan</t>
  </si>
  <si>
    <t>KARKALÍK Matej</t>
  </si>
  <si>
    <t>GEJMOVSKÝ Alex.</t>
  </si>
  <si>
    <t>Koeficient turnaja:</t>
  </si>
  <si>
    <t xml:space="preserve">   Kt =</t>
  </si>
  <si>
    <t xml:space="preserve">   Pú</t>
  </si>
  <si>
    <t>Vypĺňa vzorec</t>
  </si>
  <si>
    <t xml:space="preserve">   Pš</t>
  </si>
  <si>
    <t xml:space="preserve">   P32</t>
  </si>
  <si>
    <t xml:space="preserve">   P8</t>
  </si>
  <si>
    <t>Počet účastníkov na turnaji</t>
  </si>
  <si>
    <t>Počet zúčastnených štátov</t>
  </si>
  <si>
    <t>Počet účastníkov z 32-ky na MS</t>
  </si>
  <si>
    <t>Počet účastníkov z 8-ky na MS</t>
  </si>
  <si>
    <r>
      <t>K</t>
    </r>
    <r>
      <rPr>
        <vertAlign val="subscript"/>
        <sz val="9"/>
        <rFont val="Arial"/>
        <family val="2"/>
      </rPr>
      <t>MSR</t>
    </r>
    <r>
      <rPr>
        <sz val="9"/>
        <rFont val="Arial"/>
        <family val="2"/>
      </rPr>
      <t>=</t>
    </r>
  </si>
  <si>
    <t xml:space="preserve"> A počet účastníkov</t>
  </si>
  <si>
    <t>Pozn: nezapočítava sa</t>
  </si>
  <si>
    <t xml:space="preserve"> B počet zúč.oddielov</t>
  </si>
  <si>
    <t xml:space="preserve"> C počet účastníkov, ktorí sa umiestnili v 32-ke na turnaji s viac ako 128 účastníkmi</t>
  </si>
  <si>
    <t xml:space="preserve"> D počet účastníkov, ktorí sa umiestnili v 16-ke na turnaji s viac ako 64 účastníkmi</t>
  </si>
  <si>
    <t>Do celkového poradia sa započítavajú 2 najl.výsl. z domácich turnajov, 5 najl.výsl. zo zahr. turnajov,+ ME, MS, MSR</t>
  </si>
  <si>
    <t>Pú</t>
  </si>
  <si>
    <t>Po</t>
  </si>
  <si>
    <t>P32</t>
  </si>
  <si>
    <t>P16</t>
  </si>
  <si>
    <t>A</t>
  </si>
  <si>
    <t>B</t>
  </si>
  <si>
    <t>C</t>
  </si>
  <si>
    <t>D</t>
  </si>
  <si>
    <t>BERECZK Andrej</t>
  </si>
  <si>
    <t>Body Slov. pohára</t>
  </si>
  <si>
    <t>SZALAY Ján</t>
  </si>
  <si>
    <t>BERKA Adam</t>
  </si>
  <si>
    <t>43.</t>
  </si>
  <si>
    <t>44.</t>
  </si>
  <si>
    <t>MPSTU</t>
  </si>
  <si>
    <t>D -</t>
  </si>
  <si>
    <t>Počet turnajov</t>
  </si>
  <si>
    <t>ILLE Ondrej</t>
  </si>
  <si>
    <t>45.</t>
  </si>
  <si>
    <t>46.</t>
  </si>
  <si>
    <t>BOCKO Matúš</t>
  </si>
  <si>
    <t>KAPRÁĽ Martin</t>
  </si>
  <si>
    <t>určených reprezentačným trénerom.</t>
  </si>
  <si>
    <t>Kvalifikácia na jednotlivé reprezentačné podujatia( účasť na SP, ME, MS) sa určuje podľa bodov z kvalifikačných turnajov</t>
  </si>
  <si>
    <r>
      <t>K</t>
    </r>
    <r>
      <rPr>
        <vertAlign val="subscript"/>
        <sz val="8"/>
        <rFont val="Arial"/>
        <family val="2"/>
      </rPr>
      <t>MSR</t>
    </r>
    <r>
      <rPr>
        <sz val="8"/>
        <rFont val="Arial"/>
        <family val="2"/>
      </rPr>
      <t>=</t>
    </r>
  </si>
  <si>
    <t>KORČOK Peter</t>
  </si>
  <si>
    <t>Zvolen</t>
  </si>
  <si>
    <t>KAZÍK Tomáš</t>
  </si>
  <si>
    <t>BUJNOVSKÝ Braňo</t>
  </si>
  <si>
    <t>KAZÍK Dalibor</t>
  </si>
  <si>
    <t>LUBY Ľudovít</t>
  </si>
  <si>
    <t>ANDRÁŠI Adrián</t>
  </si>
  <si>
    <t>FARMER Alexander</t>
  </si>
  <si>
    <t>ŠTEIS Lukáš</t>
  </si>
  <si>
    <t>SZALAY Juraj</t>
  </si>
  <si>
    <t>VENCOVSKÝ Pavel</t>
  </si>
  <si>
    <t>MLSNA Viktor</t>
  </si>
  <si>
    <t>SAVARA Samuel</t>
  </si>
  <si>
    <t>ŠKOPEK Tomáš</t>
  </si>
  <si>
    <t>K1903</t>
  </si>
  <si>
    <t>FÁBIÁN Marcel</t>
  </si>
  <si>
    <t>KONDRK Alen</t>
  </si>
  <si>
    <t>Body FIE</t>
  </si>
  <si>
    <t>KRAUS Peter</t>
  </si>
  <si>
    <t>ŠAFÁRIK Tibor</t>
  </si>
  <si>
    <t>KAPÁK Martin</t>
  </si>
  <si>
    <t>Krakow 22.9.12</t>
  </si>
  <si>
    <t>Kodaň 27.10.2012</t>
  </si>
  <si>
    <t>K.Vary 3.11.12</t>
  </si>
  <si>
    <t>Oslo-sat 24.11.12</t>
  </si>
  <si>
    <t>Tata 24.11.12</t>
  </si>
  <si>
    <t>Belehrad s 1.12.12</t>
  </si>
  <si>
    <t>Zagreb 22.12.12</t>
  </si>
  <si>
    <t>Užhorod 29.12.12</t>
  </si>
  <si>
    <t>KUCKA Branislav</t>
  </si>
  <si>
    <t>Sat Stockhlm 12.1.13</t>
  </si>
  <si>
    <t>WB Berlin 8.2.13</t>
  </si>
  <si>
    <t>SP Heidhm 15.2.13</t>
  </si>
  <si>
    <t>Liverpool 17.2.13</t>
  </si>
  <si>
    <t>Olomouc 23.3.13</t>
  </si>
  <si>
    <t>Birmingham 1.4.13</t>
  </si>
  <si>
    <t>P.Patrónky 27.4.13</t>
  </si>
  <si>
    <t>CiPÁR Ján</t>
  </si>
  <si>
    <t>ZÁLEŠÁK Adam</t>
  </si>
  <si>
    <t>DUDUC Alex</t>
  </si>
  <si>
    <t>STRUNGA Dominik</t>
  </si>
  <si>
    <t>KOLLÁR Gabriel</t>
  </si>
  <si>
    <t>SOMORA Martin</t>
  </si>
  <si>
    <t>Érd 7.4.13</t>
  </si>
  <si>
    <t>Debrecen 20.4.13</t>
  </si>
  <si>
    <t>SP Paris 4.5.13</t>
  </si>
  <si>
    <t>Split sat.18.5.13</t>
  </si>
  <si>
    <t>Bokes, Szalay, Ille-K.Vary 3.11.12, Cipár Š-Sat Stockholm</t>
  </si>
  <si>
    <t>Gejmovský-Olomouc 23.3.13</t>
  </si>
  <si>
    <t>M-SR BA 1.6.13</t>
  </si>
  <si>
    <t>ZLACKÝ Filip</t>
  </si>
  <si>
    <t>VÉGH Dávid</t>
  </si>
  <si>
    <t>Šamorín</t>
  </si>
  <si>
    <t>ILLE Šimon</t>
  </si>
  <si>
    <t>SCHNORRER Milan</t>
  </si>
  <si>
    <t>KRAVEC Pavol</t>
  </si>
  <si>
    <t>POKORNÝ Dávid</t>
  </si>
  <si>
    <t>LOVÁSZ Ákos</t>
  </si>
  <si>
    <t>ME Zagreb 16.6.13</t>
  </si>
  <si>
    <t>Kidderminst.29.6.13</t>
  </si>
  <si>
    <r>
      <t xml:space="preserve">Slovenský pohár 2012-13           Kord seniori 30.6.2013 </t>
    </r>
    <r>
      <rPr>
        <b/>
        <sz val="14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Meno</t>
    </r>
  </si>
  <si>
    <t>K.p.Snina 22.6.13</t>
  </si>
  <si>
    <t>KOVÁČ Pavol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</si>
</sst>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textRotation="90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4" xfId="0" applyFont="1" applyFill="1" applyBorder="1" applyAlignment="1">
      <alignment textRotation="90" wrapText="1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4" borderId="2" xfId="0" applyFont="1" applyFill="1" applyBorder="1" applyAlignment="1">
      <alignment horizontal="center" textRotation="90" wrapText="1"/>
    </xf>
    <xf numFmtId="0" fontId="1" fillId="4" borderId="4" xfId="0" applyFont="1" applyFill="1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1" fillId="5" borderId="2" xfId="0" applyFont="1" applyFill="1" applyBorder="1" applyAlignment="1">
      <alignment textRotation="90" wrapText="1"/>
    </xf>
    <xf numFmtId="0" fontId="1" fillId="5" borderId="0" xfId="0" applyFont="1" applyFill="1" applyAlignment="1">
      <alignment/>
    </xf>
    <xf numFmtId="0" fontId="1" fillId="5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textRotation="90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5" borderId="2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7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5" borderId="5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5" borderId="3" xfId="0" applyFont="1" applyFill="1" applyBorder="1" applyAlignment="1">
      <alignment/>
    </xf>
    <xf numFmtId="0" fontId="7" fillId="0" borderId="14" xfId="0" applyFont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2" borderId="16" xfId="0" applyFont="1" applyFill="1" applyBorder="1" applyAlignment="1">
      <alignment/>
    </xf>
    <xf numFmtId="1" fontId="7" fillId="2" borderId="16" xfId="0" applyNumberFormat="1" applyFont="1" applyFill="1" applyBorder="1" applyAlignment="1">
      <alignment/>
    </xf>
    <xf numFmtId="1" fontId="7" fillId="5" borderId="16" xfId="0" applyNumberFormat="1" applyFont="1" applyFill="1" applyBorder="1" applyAlignment="1">
      <alignment/>
    </xf>
    <xf numFmtId="0" fontId="7" fillId="5" borderId="0" xfId="0" applyNumberFormat="1" applyFont="1" applyFill="1" applyAlignment="1">
      <alignment/>
    </xf>
    <xf numFmtId="0" fontId="7" fillId="2" borderId="2" xfId="0" applyFont="1" applyFill="1" applyBorder="1" applyAlignment="1">
      <alignment/>
    </xf>
    <xf numFmtId="1" fontId="7" fillId="2" borderId="2" xfId="0" applyNumberFormat="1" applyFont="1" applyFill="1" applyBorder="1" applyAlignment="1">
      <alignment/>
    </xf>
    <xf numFmtId="1" fontId="7" fillId="5" borderId="2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5" borderId="0" xfId="0" applyFont="1" applyFill="1" applyAlignment="1">
      <alignment/>
    </xf>
    <xf numFmtId="0" fontId="1" fillId="0" borderId="4" xfId="0" applyFont="1" applyFill="1" applyBorder="1" applyAlignment="1">
      <alignment textRotation="90" wrapText="1"/>
    </xf>
    <xf numFmtId="1" fontId="2" fillId="0" borderId="17" xfId="0" applyNumberFormat="1" applyFont="1" applyBorder="1" applyAlignment="1">
      <alignment horizontal="center" textRotation="90" wrapText="1"/>
    </xf>
    <xf numFmtId="1" fontId="2" fillId="0" borderId="18" xfId="0" applyNumberFormat="1" applyFont="1" applyBorder="1" applyAlignment="1">
      <alignment horizontal="center" textRotation="90" wrapText="1"/>
    </xf>
    <xf numFmtId="1" fontId="6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1" fillId="0" borderId="19" xfId="0" applyFont="1" applyFill="1" applyBorder="1" applyAlignment="1">
      <alignment textRotation="90" wrapText="1"/>
    </xf>
    <xf numFmtId="0" fontId="1" fillId="8" borderId="2" xfId="0" applyFont="1" applyFill="1" applyBorder="1" applyAlignment="1">
      <alignment textRotation="90" wrapText="1"/>
    </xf>
    <xf numFmtId="0" fontId="1" fillId="4" borderId="20" xfId="0" applyFont="1" applyFill="1" applyBorder="1" applyAlignment="1">
      <alignment textRotation="90" wrapText="1"/>
    </xf>
    <xf numFmtId="0" fontId="7" fillId="3" borderId="2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 textRotation="90" wrapText="1"/>
    </xf>
    <xf numFmtId="1" fontId="2" fillId="0" borderId="24" xfId="0" applyNumberFormat="1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421875" style="1" customWidth="1"/>
    <col min="2" max="2" width="16.57421875" style="1" customWidth="1"/>
    <col min="3" max="3" width="3.00390625" style="1" customWidth="1"/>
    <col min="4" max="4" width="5.421875" style="1" customWidth="1"/>
    <col min="5" max="5" width="3.57421875" style="1" customWidth="1"/>
    <col min="6" max="7" width="3.421875" style="1" customWidth="1"/>
    <col min="8" max="9" width="3.57421875" style="1" customWidth="1"/>
    <col min="10" max="11" width="3.28125" style="1" customWidth="1"/>
    <col min="12" max="12" width="3.421875" style="1" customWidth="1"/>
    <col min="13" max="16" width="3.57421875" style="1" customWidth="1"/>
    <col min="17" max="27" width="3.28125" style="1" customWidth="1"/>
    <col min="28" max="28" width="5.00390625" style="1" customWidth="1"/>
    <col min="29" max="29" width="3.00390625" style="1" customWidth="1"/>
    <col min="30" max="30" width="2.8515625" style="1" customWidth="1"/>
    <col min="31" max="16384" width="9.140625" style="1" customWidth="1"/>
  </cols>
  <sheetData>
    <row r="1" spans="1:29" ht="13.5" customHeight="1" thickTop="1">
      <c r="A1" s="74" t="s">
        <v>88</v>
      </c>
      <c r="B1" s="75"/>
      <c r="C1" s="75"/>
      <c r="D1" s="76"/>
      <c r="E1" s="23">
        <v>1</v>
      </c>
      <c r="F1" s="26">
        <v>2</v>
      </c>
      <c r="G1" s="26">
        <v>3</v>
      </c>
      <c r="H1" s="26">
        <v>4</v>
      </c>
      <c r="I1" s="26">
        <v>5</v>
      </c>
      <c r="J1" s="26">
        <v>6</v>
      </c>
      <c r="K1" s="26">
        <v>7</v>
      </c>
      <c r="L1" s="26">
        <v>8</v>
      </c>
      <c r="M1" s="26">
        <v>9</v>
      </c>
      <c r="N1" s="23">
        <v>10</v>
      </c>
      <c r="O1" s="23">
        <v>11</v>
      </c>
      <c r="P1" s="25">
        <v>12</v>
      </c>
      <c r="Q1" s="26">
        <v>13</v>
      </c>
      <c r="R1" s="26">
        <v>14</v>
      </c>
      <c r="S1" s="26">
        <v>15</v>
      </c>
      <c r="T1" s="26">
        <v>16</v>
      </c>
      <c r="U1" s="26">
        <v>17</v>
      </c>
      <c r="V1" s="26">
        <v>18</v>
      </c>
      <c r="W1" s="26">
        <v>19</v>
      </c>
      <c r="X1" s="26">
        <v>20</v>
      </c>
      <c r="Y1" s="26">
        <v>21</v>
      </c>
      <c r="Z1" s="26">
        <v>22</v>
      </c>
      <c r="AA1" s="26">
        <v>23</v>
      </c>
      <c r="AB1" s="77" t="s">
        <v>81</v>
      </c>
      <c r="AC1" s="62"/>
    </row>
    <row r="2" spans="1:30" ht="91.5" customHeight="1" thickBot="1">
      <c r="A2" s="2" t="s">
        <v>50</v>
      </c>
      <c r="B2" s="21" t="s">
        <v>157</v>
      </c>
      <c r="C2" s="4" t="s">
        <v>15</v>
      </c>
      <c r="D2" s="4" t="s">
        <v>16</v>
      </c>
      <c r="E2" s="14" t="s">
        <v>118</v>
      </c>
      <c r="F2" s="14" t="s">
        <v>119</v>
      </c>
      <c r="G2" s="14" t="s">
        <v>120</v>
      </c>
      <c r="H2" s="14" t="s">
        <v>121</v>
      </c>
      <c r="I2" s="14" t="s">
        <v>122</v>
      </c>
      <c r="J2" s="15" t="s">
        <v>123</v>
      </c>
      <c r="K2" s="15" t="s">
        <v>124</v>
      </c>
      <c r="L2" s="15" t="s">
        <v>125</v>
      </c>
      <c r="M2" s="15" t="s">
        <v>127</v>
      </c>
      <c r="N2" s="15" t="s">
        <v>128</v>
      </c>
      <c r="O2" s="15" t="s">
        <v>129</v>
      </c>
      <c r="P2" s="15" t="s">
        <v>130</v>
      </c>
      <c r="Q2" s="9" t="s">
        <v>131</v>
      </c>
      <c r="R2" s="9" t="s">
        <v>132</v>
      </c>
      <c r="S2" s="9" t="s">
        <v>140</v>
      </c>
      <c r="T2" s="9" t="s">
        <v>141</v>
      </c>
      <c r="U2" s="61" t="s">
        <v>133</v>
      </c>
      <c r="V2" s="9" t="s">
        <v>142</v>
      </c>
      <c r="W2" s="9" t="s">
        <v>143</v>
      </c>
      <c r="X2" s="17" t="s">
        <v>146</v>
      </c>
      <c r="Y2" s="71" t="s">
        <v>155</v>
      </c>
      <c r="Z2" s="70" t="s">
        <v>158</v>
      </c>
      <c r="AA2" s="72" t="s">
        <v>156</v>
      </c>
      <c r="AB2" s="78"/>
      <c r="AC2" s="63" t="s">
        <v>114</v>
      </c>
      <c r="AD2" s="27"/>
    </row>
    <row r="3" spans="1:29" ht="12" customHeight="1">
      <c r="A3" s="5" t="s">
        <v>0</v>
      </c>
      <c r="B3" s="12" t="s">
        <v>51</v>
      </c>
      <c r="C3" s="28">
        <v>88</v>
      </c>
      <c r="D3" s="28" t="s">
        <v>18</v>
      </c>
      <c r="E3" s="29"/>
      <c r="F3" s="69">
        <v>108</v>
      </c>
      <c r="G3" s="69">
        <v>56</v>
      </c>
      <c r="H3" s="69">
        <v>56</v>
      </c>
      <c r="I3" s="28"/>
      <c r="J3" s="31">
        <v>350</v>
      </c>
      <c r="K3" s="32"/>
      <c r="L3" s="32"/>
      <c r="M3" s="32">
        <v>192</v>
      </c>
      <c r="N3" s="32">
        <v>248</v>
      </c>
      <c r="O3" s="32">
        <v>396</v>
      </c>
      <c r="P3" s="32"/>
      <c r="Q3" s="32"/>
      <c r="R3" s="32"/>
      <c r="S3" s="32"/>
      <c r="T3" s="31"/>
      <c r="U3" s="31">
        <v>24</v>
      </c>
      <c r="V3" s="32">
        <v>218</v>
      </c>
      <c r="W3" s="68">
        <v>40</v>
      </c>
      <c r="X3" s="30">
        <v>442</v>
      </c>
      <c r="Y3" s="32">
        <v>224</v>
      </c>
      <c r="Z3" s="32"/>
      <c r="AA3" s="32"/>
      <c r="AB3" s="33">
        <f>SUM(I3:Y3)-W3</f>
        <v>2094</v>
      </c>
      <c r="AC3" s="64">
        <v>4</v>
      </c>
    </row>
    <row r="4" spans="1:29" ht="12">
      <c r="A4" s="2" t="s">
        <v>1</v>
      </c>
      <c r="B4" s="3" t="s">
        <v>52</v>
      </c>
      <c r="C4" s="34">
        <v>91</v>
      </c>
      <c r="D4" s="34" t="s">
        <v>18</v>
      </c>
      <c r="E4" s="40">
        <v>0</v>
      </c>
      <c r="F4" s="73">
        <v>54</v>
      </c>
      <c r="G4" s="34">
        <v>56</v>
      </c>
      <c r="H4" s="34"/>
      <c r="I4" s="34">
        <v>72</v>
      </c>
      <c r="J4" s="36">
        <v>200</v>
      </c>
      <c r="K4" s="38"/>
      <c r="L4" s="38"/>
      <c r="M4" s="38"/>
      <c r="N4" s="38">
        <v>496</v>
      </c>
      <c r="O4" s="38">
        <v>0</v>
      </c>
      <c r="P4" s="38"/>
      <c r="Q4" s="67">
        <v>52</v>
      </c>
      <c r="R4" s="38"/>
      <c r="S4" s="38"/>
      <c r="T4" s="36"/>
      <c r="U4" s="36">
        <v>6</v>
      </c>
      <c r="V4" s="36">
        <v>0</v>
      </c>
      <c r="W4" s="36">
        <v>80</v>
      </c>
      <c r="X4" s="35">
        <v>136</v>
      </c>
      <c r="Y4" s="36"/>
      <c r="Z4" s="36"/>
      <c r="AA4" s="36"/>
      <c r="AB4" s="39">
        <f>SUM(G4:Z4)-Q4</f>
        <v>1046</v>
      </c>
      <c r="AC4" s="65"/>
    </row>
    <row r="5" spans="1:29" ht="12">
      <c r="A5" s="2" t="s">
        <v>2</v>
      </c>
      <c r="B5" s="3" t="s">
        <v>53</v>
      </c>
      <c r="C5" s="34">
        <v>83</v>
      </c>
      <c r="D5" s="34" t="s">
        <v>18</v>
      </c>
      <c r="E5" s="40">
        <v>60</v>
      </c>
      <c r="F5" s="34"/>
      <c r="G5" s="73">
        <v>56</v>
      </c>
      <c r="H5" s="40"/>
      <c r="I5" s="73">
        <v>36</v>
      </c>
      <c r="J5" s="36">
        <v>100</v>
      </c>
      <c r="K5" s="38"/>
      <c r="L5" s="38"/>
      <c r="M5" s="38"/>
      <c r="N5" s="38">
        <v>248</v>
      </c>
      <c r="O5" s="38">
        <v>0</v>
      </c>
      <c r="P5" s="38"/>
      <c r="Q5" s="38">
        <v>182</v>
      </c>
      <c r="R5" s="38"/>
      <c r="S5" s="38"/>
      <c r="T5" s="37"/>
      <c r="U5" s="37">
        <v>12</v>
      </c>
      <c r="V5" s="37">
        <v>0</v>
      </c>
      <c r="W5" s="37">
        <v>80</v>
      </c>
      <c r="X5" s="35">
        <v>136</v>
      </c>
      <c r="Y5" s="38"/>
      <c r="Z5" s="38"/>
      <c r="AA5" s="38"/>
      <c r="AB5" s="39">
        <f>SUM(E5:Z5)-I5-G5</f>
        <v>818</v>
      </c>
      <c r="AC5" s="65"/>
    </row>
    <row r="6" spans="1:29" ht="12">
      <c r="A6" s="2" t="s">
        <v>3</v>
      </c>
      <c r="B6" s="3" t="s">
        <v>17</v>
      </c>
      <c r="C6" s="34">
        <v>84</v>
      </c>
      <c r="D6" s="34" t="s">
        <v>18</v>
      </c>
      <c r="E6" s="40">
        <v>60</v>
      </c>
      <c r="F6" s="40">
        <v>54</v>
      </c>
      <c r="G6" s="34">
        <v>280</v>
      </c>
      <c r="H6" s="34"/>
      <c r="I6" s="34">
        <v>36</v>
      </c>
      <c r="J6" s="36">
        <v>50</v>
      </c>
      <c r="K6" s="37"/>
      <c r="L6" s="37"/>
      <c r="M6" s="37"/>
      <c r="N6" s="37"/>
      <c r="O6" s="37">
        <v>0</v>
      </c>
      <c r="P6" s="37"/>
      <c r="Q6" s="38"/>
      <c r="R6" s="38"/>
      <c r="S6" s="38"/>
      <c r="T6" s="38"/>
      <c r="U6" s="38">
        <v>6</v>
      </c>
      <c r="V6" s="38"/>
      <c r="W6" s="38"/>
      <c r="X6" s="35">
        <v>136</v>
      </c>
      <c r="Y6" s="38"/>
      <c r="Z6" s="38"/>
      <c r="AA6" s="38"/>
      <c r="AB6" s="39">
        <f>SUM(E6:Z6)</f>
        <v>622</v>
      </c>
      <c r="AC6" s="65"/>
    </row>
    <row r="7" spans="1:29" ht="12">
      <c r="A7" s="2" t="s">
        <v>48</v>
      </c>
      <c r="B7" s="3" t="s">
        <v>99</v>
      </c>
      <c r="C7" s="34">
        <v>83</v>
      </c>
      <c r="D7" s="34" t="s">
        <v>20</v>
      </c>
      <c r="E7" s="40"/>
      <c r="F7" s="40"/>
      <c r="G7" s="40"/>
      <c r="H7" s="40"/>
      <c r="I7" s="34"/>
      <c r="J7" s="36"/>
      <c r="K7" s="36"/>
      <c r="L7" s="36"/>
      <c r="M7" s="36"/>
      <c r="N7" s="36"/>
      <c r="O7" s="36"/>
      <c r="P7" s="36">
        <f>26*16</f>
        <v>416</v>
      </c>
      <c r="Q7" s="38"/>
      <c r="R7" s="38">
        <v>36</v>
      </c>
      <c r="S7" s="38"/>
      <c r="T7" s="36"/>
      <c r="U7" s="36"/>
      <c r="V7" s="36"/>
      <c r="W7" s="36"/>
      <c r="X7" s="35"/>
      <c r="Y7" s="36"/>
      <c r="Z7" s="36"/>
      <c r="AA7" s="36">
        <v>88</v>
      </c>
      <c r="AB7" s="39">
        <f>SUM(E7:AA7)</f>
        <v>540</v>
      </c>
      <c r="AC7" s="65"/>
    </row>
    <row r="8" spans="1:29" ht="12">
      <c r="A8" s="2" t="s">
        <v>49</v>
      </c>
      <c r="B8" s="3" t="s">
        <v>82</v>
      </c>
      <c r="C8" s="34">
        <v>92</v>
      </c>
      <c r="D8" s="34" t="s">
        <v>86</v>
      </c>
      <c r="E8" s="40"/>
      <c r="F8" s="34"/>
      <c r="G8" s="34">
        <v>196</v>
      </c>
      <c r="H8" s="34"/>
      <c r="I8" s="34"/>
      <c r="J8" s="36"/>
      <c r="K8" s="38"/>
      <c r="L8" s="38"/>
      <c r="M8" s="38"/>
      <c r="N8" s="38"/>
      <c r="O8" s="38"/>
      <c r="P8" s="38"/>
      <c r="Q8" s="38">
        <v>104</v>
      </c>
      <c r="R8" s="38"/>
      <c r="S8" s="38"/>
      <c r="T8" s="36"/>
      <c r="U8" s="36"/>
      <c r="V8" s="36"/>
      <c r="W8" s="36"/>
      <c r="X8" s="35">
        <v>68</v>
      </c>
      <c r="Y8" s="36"/>
      <c r="Z8" s="36"/>
      <c r="AA8" s="36"/>
      <c r="AB8" s="39">
        <f>SUM(E8:Z8)</f>
        <v>368</v>
      </c>
      <c r="AC8" s="65"/>
    </row>
    <row r="9" spans="1:29" ht="12">
      <c r="A9" s="2" t="s">
        <v>4</v>
      </c>
      <c r="B9" s="3" t="s">
        <v>105</v>
      </c>
      <c r="C9" s="34">
        <v>95</v>
      </c>
      <c r="D9" s="34" t="s">
        <v>18</v>
      </c>
      <c r="E9" s="40"/>
      <c r="F9" s="34"/>
      <c r="G9" s="34">
        <v>112</v>
      </c>
      <c r="H9" s="34"/>
      <c r="I9" s="34"/>
      <c r="J9" s="36"/>
      <c r="K9" s="36"/>
      <c r="L9" s="36"/>
      <c r="M9" s="36"/>
      <c r="N9" s="36"/>
      <c r="O9" s="36"/>
      <c r="P9" s="36"/>
      <c r="Q9" s="38"/>
      <c r="R9" s="38"/>
      <c r="S9" s="38"/>
      <c r="T9" s="36"/>
      <c r="U9" s="36"/>
      <c r="V9" s="36"/>
      <c r="W9" s="36"/>
      <c r="X9" s="35">
        <v>238</v>
      </c>
      <c r="Y9" s="36"/>
      <c r="Z9" s="36"/>
      <c r="AA9" s="36"/>
      <c r="AB9" s="39">
        <f>SUM(E9:Z9)</f>
        <v>350</v>
      </c>
      <c r="AC9" s="65"/>
    </row>
    <row r="10" spans="1:29" ht="12">
      <c r="A10" s="2" t="s">
        <v>5</v>
      </c>
      <c r="B10" s="3" t="s">
        <v>33</v>
      </c>
      <c r="C10" s="34">
        <v>78</v>
      </c>
      <c r="D10" s="34" t="s">
        <v>19</v>
      </c>
      <c r="E10" s="40"/>
      <c r="F10" s="40"/>
      <c r="G10" s="34"/>
      <c r="H10" s="34"/>
      <c r="I10" s="34"/>
      <c r="J10" s="36"/>
      <c r="K10" s="38"/>
      <c r="L10" s="38"/>
      <c r="M10" s="38"/>
      <c r="N10" s="38"/>
      <c r="O10" s="38"/>
      <c r="P10" s="38"/>
      <c r="Q10" s="38"/>
      <c r="R10" s="38"/>
      <c r="S10" s="38"/>
      <c r="T10" s="37"/>
      <c r="U10" s="37"/>
      <c r="V10" s="37"/>
      <c r="W10" s="37"/>
      <c r="X10" s="35">
        <v>340</v>
      </c>
      <c r="Y10" s="37"/>
      <c r="Z10" s="37"/>
      <c r="AA10" s="37"/>
      <c r="AB10" s="39">
        <f>SUM(E10:Z10)</f>
        <v>340</v>
      </c>
      <c r="AC10" s="65"/>
    </row>
    <row r="11" spans="1:29" ht="12">
      <c r="A11" s="2" t="s">
        <v>6</v>
      </c>
      <c r="B11" s="3" t="s">
        <v>89</v>
      </c>
      <c r="C11" s="34">
        <v>93</v>
      </c>
      <c r="D11" s="34" t="s">
        <v>19</v>
      </c>
      <c r="E11" s="40"/>
      <c r="F11" s="40"/>
      <c r="G11" s="34">
        <v>196</v>
      </c>
      <c r="H11" s="34"/>
      <c r="I11" s="34"/>
      <c r="J11" s="36"/>
      <c r="K11" s="38"/>
      <c r="L11" s="38"/>
      <c r="M11" s="38"/>
      <c r="N11" s="38"/>
      <c r="O11" s="38"/>
      <c r="P11" s="38"/>
      <c r="Q11" s="38"/>
      <c r="R11" s="38"/>
      <c r="S11" s="38"/>
      <c r="T11" s="36"/>
      <c r="U11" s="36"/>
      <c r="V11" s="36"/>
      <c r="W11" s="36"/>
      <c r="X11" s="35">
        <v>136</v>
      </c>
      <c r="Y11" s="36"/>
      <c r="Z11" s="36"/>
      <c r="AA11" s="36"/>
      <c r="AB11" s="39">
        <f>SUM(E11:Z11)</f>
        <v>332</v>
      </c>
      <c r="AC11" s="65"/>
    </row>
    <row r="12" spans="1:29" ht="12">
      <c r="A12" s="2" t="s">
        <v>7</v>
      </c>
      <c r="B12" s="3" t="s">
        <v>134</v>
      </c>
      <c r="C12" s="34">
        <v>97</v>
      </c>
      <c r="D12" s="34" t="s">
        <v>18</v>
      </c>
      <c r="E12" s="40"/>
      <c r="F12" s="40"/>
      <c r="G12" s="34"/>
      <c r="H12" s="34"/>
      <c r="I12" s="34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>
        <v>42</v>
      </c>
      <c r="V12" s="36"/>
      <c r="W12" s="36"/>
      <c r="X12" s="35">
        <v>238</v>
      </c>
      <c r="Y12" s="36"/>
      <c r="Z12" s="36"/>
      <c r="AA12" s="36"/>
      <c r="AB12" s="39">
        <f>SUM(E12:Z12)</f>
        <v>280</v>
      </c>
      <c r="AC12" s="65"/>
    </row>
    <row r="13" spans="1:29" ht="12">
      <c r="A13" s="2" t="s">
        <v>8</v>
      </c>
      <c r="B13" s="3" t="s">
        <v>97</v>
      </c>
      <c r="C13" s="34">
        <v>88</v>
      </c>
      <c r="D13" s="34" t="s">
        <v>98</v>
      </c>
      <c r="E13" s="40"/>
      <c r="F13" s="40"/>
      <c r="G13" s="34"/>
      <c r="H13" s="34"/>
      <c r="I13" s="34"/>
      <c r="J13" s="36"/>
      <c r="K13" s="36"/>
      <c r="L13" s="36"/>
      <c r="M13" s="36"/>
      <c r="N13" s="36"/>
      <c r="O13" s="36"/>
      <c r="P13" s="36"/>
      <c r="Q13" s="38">
        <v>104</v>
      </c>
      <c r="R13" s="38"/>
      <c r="S13" s="38">
        <v>56</v>
      </c>
      <c r="T13" s="36"/>
      <c r="U13" s="36">
        <v>6</v>
      </c>
      <c r="V13" s="36"/>
      <c r="W13" s="36"/>
      <c r="X13" s="35">
        <v>34</v>
      </c>
      <c r="Y13" s="36"/>
      <c r="Z13" s="36"/>
      <c r="AA13" s="36"/>
      <c r="AB13" s="39">
        <f>SUM(F13:Z13)</f>
        <v>200</v>
      </c>
      <c r="AC13" s="65"/>
    </row>
    <row r="14" spans="1:29" ht="12">
      <c r="A14" s="2" t="s">
        <v>9</v>
      </c>
      <c r="B14" s="3" t="s">
        <v>80</v>
      </c>
      <c r="C14" s="34">
        <v>91</v>
      </c>
      <c r="D14" s="34" t="s">
        <v>18</v>
      </c>
      <c r="E14" s="40">
        <v>60</v>
      </c>
      <c r="F14" s="40"/>
      <c r="G14" s="34">
        <v>56</v>
      </c>
      <c r="H14" s="34"/>
      <c r="I14" s="34"/>
      <c r="J14" s="36"/>
      <c r="K14" s="36"/>
      <c r="L14" s="36"/>
      <c r="M14" s="36"/>
      <c r="N14" s="36"/>
      <c r="O14" s="36"/>
      <c r="P14" s="36"/>
      <c r="Q14" s="38"/>
      <c r="R14" s="38"/>
      <c r="S14" s="38"/>
      <c r="T14" s="36"/>
      <c r="U14" s="36"/>
      <c r="V14" s="36"/>
      <c r="W14" s="36"/>
      <c r="X14" s="35">
        <v>34</v>
      </c>
      <c r="Y14" s="36"/>
      <c r="Z14" s="36"/>
      <c r="AA14" s="36"/>
      <c r="AB14" s="39">
        <f>SUM(E14:Z14)</f>
        <v>150</v>
      </c>
      <c r="AC14" s="65"/>
    </row>
    <row r="15" spans="1:29" ht="12">
      <c r="A15" s="2" t="s">
        <v>10</v>
      </c>
      <c r="B15" s="3" t="s">
        <v>100</v>
      </c>
      <c r="C15" s="34">
        <v>79</v>
      </c>
      <c r="D15" s="34" t="s">
        <v>18</v>
      </c>
      <c r="E15" s="40"/>
      <c r="F15" s="34"/>
      <c r="G15" s="34">
        <v>56</v>
      </c>
      <c r="H15" s="34"/>
      <c r="I15" s="34"/>
      <c r="J15" s="36"/>
      <c r="K15" s="38"/>
      <c r="L15" s="38"/>
      <c r="M15" s="38"/>
      <c r="N15" s="38"/>
      <c r="O15" s="38"/>
      <c r="P15" s="38"/>
      <c r="Q15" s="38"/>
      <c r="R15" s="38"/>
      <c r="S15" s="38"/>
      <c r="T15" s="36"/>
      <c r="U15" s="36"/>
      <c r="V15" s="36"/>
      <c r="W15" s="36"/>
      <c r="X15" s="35">
        <v>68</v>
      </c>
      <c r="Y15" s="36"/>
      <c r="Z15" s="36"/>
      <c r="AA15" s="36"/>
      <c r="AB15" s="39">
        <f>SUM(E15:Z15)</f>
        <v>124</v>
      </c>
      <c r="AC15" s="65"/>
    </row>
    <row r="16" spans="1:29" ht="12">
      <c r="A16" s="2" t="s">
        <v>11</v>
      </c>
      <c r="B16" s="3" t="s">
        <v>93</v>
      </c>
      <c r="C16" s="34">
        <v>93</v>
      </c>
      <c r="D16" s="34" t="s">
        <v>20</v>
      </c>
      <c r="E16" s="40"/>
      <c r="F16" s="40"/>
      <c r="G16" s="34"/>
      <c r="H16" s="34"/>
      <c r="I16" s="34"/>
      <c r="J16" s="36"/>
      <c r="K16" s="36">
        <v>56</v>
      </c>
      <c r="L16" s="36">
        <v>10</v>
      </c>
      <c r="M16" s="36"/>
      <c r="N16" s="36"/>
      <c r="O16" s="36"/>
      <c r="P16" s="36"/>
      <c r="Q16" s="38"/>
      <c r="R16" s="38"/>
      <c r="S16" s="38"/>
      <c r="T16" s="36"/>
      <c r="U16" s="36">
        <v>12</v>
      </c>
      <c r="V16" s="36"/>
      <c r="W16" s="36"/>
      <c r="X16" s="35">
        <v>34</v>
      </c>
      <c r="Y16" s="36"/>
      <c r="Z16" s="36">
        <v>6</v>
      </c>
      <c r="AA16" s="36"/>
      <c r="AB16" s="39">
        <f>SUM(E16:Z16)</f>
        <v>118</v>
      </c>
      <c r="AC16" s="65"/>
    </row>
    <row r="17" spans="1:29" ht="12">
      <c r="A17" s="2" t="s">
        <v>12</v>
      </c>
      <c r="B17" s="3" t="s">
        <v>92</v>
      </c>
      <c r="C17" s="34">
        <v>93</v>
      </c>
      <c r="D17" s="34" t="s">
        <v>20</v>
      </c>
      <c r="E17" s="40"/>
      <c r="F17" s="40"/>
      <c r="G17" s="34"/>
      <c r="H17" s="34"/>
      <c r="I17" s="34"/>
      <c r="J17" s="36"/>
      <c r="K17" s="36"/>
      <c r="L17" s="36">
        <v>70</v>
      </c>
      <c r="M17" s="36"/>
      <c r="N17" s="36"/>
      <c r="O17" s="36"/>
      <c r="P17" s="36"/>
      <c r="Q17" s="38"/>
      <c r="R17" s="38"/>
      <c r="S17" s="38"/>
      <c r="T17" s="36"/>
      <c r="U17" s="36">
        <v>0</v>
      </c>
      <c r="V17" s="36"/>
      <c r="W17" s="36"/>
      <c r="X17" s="35">
        <v>34</v>
      </c>
      <c r="Y17" s="36"/>
      <c r="Z17" s="36">
        <v>12</v>
      </c>
      <c r="AA17" s="36"/>
      <c r="AB17" s="39">
        <f>SUM(E17:Z17)</f>
        <v>116</v>
      </c>
      <c r="AC17" s="65"/>
    </row>
    <row r="18" spans="1:29" ht="12">
      <c r="A18" s="2" t="s">
        <v>13</v>
      </c>
      <c r="B18" s="3" t="s">
        <v>34</v>
      </c>
      <c r="C18" s="34">
        <v>79</v>
      </c>
      <c r="D18" s="34" t="s">
        <v>20</v>
      </c>
      <c r="E18" s="40"/>
      <c r="F18" s="34"/>
      <c r="G18" s="34"/>
      <c r="H18" s="34"/>
      <c r="I18" s="34"/>
      <c r="J18" s="36"/>
      <c r="K18" s="36"/>
      <c r="L18" s="36">
        <v>40</v>
      </c>
      <c r="M18" s="36"/>
      <c r="N18" s="36"/>
      <c r="O18" s="36"/>
      <c r="P18" s="36"/>
      <c r="Q18" s="38"/>
      <c r="R18" s="38"/>
      <c r="S18" s="38"/>
      <c r="T18" s="36"/>
      <c r="U18" s="36"/>
      <c r="V18" s="36"/>
      <c r="W18" s="36"/>
      <c r="X18" s="35">
        <v>68</v>
      </c>
      <c r="Y18" s="36"/>
      <c r="Z18" s="36">
        <v>6</v>
      </c>
      <c r="AA18" s="36"/>
      <c r="AB18" s="39">
        <f>SUM(E18:Z18)</f>
        <v>114</v>
      </c>
      <c r="AC18" s="65"/>
    </row>
    <row r="19" spans="1:29" ht="12">
      <c r="A19" s="2" t="s">
        <v>14</v>
      </c>
      <c r="B19" s="3" t="s">
        <v>106</v>
      </c>
      <c r="C19" s="34">
        <v>90</v>
      </c>
      <c r="D19" s="34" t="s">
        <v>86</v>
      </c>
      <c r="E19" s="40"/>
      <c r="F19" s="34"/>
      <c r="G19" s="34">
        <v>28</v>
      </c>
      <c r="H19" s="34"/>
      <c r="I19" s="34"/>
      <c r="J19" s="36"/>
      <c r="K19" s="36"/>
      <c r="L19" s="36"/>
      <c r="M19" s="36"/>
      <c r="N19" s="36"/>
      <c r="O19" s="36"/>
      <c r="P19" s="36"/>
      <c r="Q19" s="38">
        <v>26</v>
      </c>
      <c r="R19" s="38"/>
      <c r="S19" s="38"/>
      <c r="T19" s="36"/>
      <c r="U19" s="36"/>
      <c r="V19" s="36"/>
      <c r="W19" s="36"/>
      <c r="X19" s="35">
        <v>34</v>
      </c>
      <c r="Y19" s="36"/>
      <c r="Z19" s="36"/>
      <c r="AA19" s="36"/>
      <c r="AB19" s="39">
        <f>SUM(E19:Z19)</f>
        <v>88</v>
      </c>
      <c r="AC19" s="65"/>
    </row>
    <row r="20" spans="1:29" ht="12">
      <c r="A20" s="2" t="s">
        <v>21</v>
      </c>
      <c r="B20" s="3" t="s">
        <v>104</v>
      </c>
      <c r="C20" s="34">
        <v>94</v>
      </c>
      <c r="D20" s="34" t="s">
        <v>18</v>
      </c>
      <c r="E20" s="40"/>
      <c r="F20" s="40"/>
      <c r="G20" s="34"/>
      <c r="H20" s="40"/>
      <c r="I20" s="34"/>
      <c r="J20" s="36"/>
      <c r="K20" s="36"/>
      <c r="L20" s="36"/>
      <c r="M20" s="36"/>
      <c r="N20" s="36"/>
      <c r="O20" s="36"/>
      <c r="P20" s="36"/>
      <c r="Q20" s="38"/>
      <c r="R20" s="38"/>
      <c r="S20" s="38"/>
      <c r="T20" s="36"/>
      <c r="U20" s="36"/>
      <c r="V20" s="36"/>
      <c r="W20" s="38"/>
      <c r="X20" s="35">
        <v>68</v>
      </c>
      <c r="Y20" s="36"/>
      <c r="Z20" s="36"/>
      <c r="AA20" s="36"/>
      <c r="AB20" s="39">
        <f>SUM(H20:Z20)</f>
        <v>68</v>
      </c>
      <c r="AC20" s="65"/>
    </row>
    <row r="21" spans="1:29" ht="12">
      <c r="A21" s="2" t="s">
        <v>22</v>
      </c>
      <c r="B21" s="3" t="s">
        <v>83</v>
      </c>
      <c r="C21" s="34">
        <v>84</v>
      </c>
      <c r="D21" s="34" t="s">
        <v>18</v>
      </c>
      <c r="E21" s="40"/>
      <c r="F21" s="34"/>
      <c r="G21" s="34"/>
      <c r="H21" s="34"/>
      <c r="I21" s="34"/>
      <c r="J21" s="36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5">
        <v>68</v>
      </c>
      <c r="Y21" s="38"/>
      <c r="Z21" s="38"/>
      <c r="AA21" s="38"/>
      <c r="AB21" s="39">
        <f>SUM(E21:Z21)</f>
        <v>68</v>
      </c>
      <c r="AC21" s="65"/>
    </row>
    <row r="22" spans="1:29" ht="12">
      <c r="A22" s="2" t="s">
        <v>23</v>
      </c>
      <c r="B22" s="3" t="s">
        <v>154</v>
      </c>
      <c r="C22" s="34">
        <v>92</v>
      </c>
      <c r="D22" s="34" t="s">
        <v>149</v>
      </c>
      <c r="E22" s="40"/>
      <c r="F22" s="34"/>
      <c r="G22" s="34"/>
      <c r="H22" s="34"/>
      <c r="I22" s="34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5">
        <v>68</v>
      </c>
      <c r="Y22" s="36"/>
      <c r="Z22" s="36"/>
      <c r="AA22" s="36"/>
      <c r="AB22" s="39">
        <f>SUM(E22:AA22)</f>
        <v>68</v>
      </c>
      <c r="AC22" s="65"/>
    </row>
    <row r="23" spans="1:29" ht="12">
      <c r="A23" s="2" t="s">
        <v>24</v>
      </c>
      <c r="B23" s="3" t="s">
        <v>153</v>
      </c>
      <c r="C23" s="34">
        <v>95</v>
      </c>
      <c r="D23" s="34" t="s">
        <v>149</v>
      </c>
      <c r="E23" s="40"/>
      <c r="F23" s="34"/>
      <c r="G23" s="34"/>
      <c r="H23" s="34"/>
      <c r="I23" s="34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5">
        <v>68</v>
      </c>
      <c r="Y23" s="36"/>
      <c r="Z23" s="36"/>
      <c r="AA23" s="36"/>
      <c r="AB23" s="39">
        <f>SUM(E23:AA23)</f>
        <v>68</v>
      </c>
      <c r="AC23" s="65"/>
    </row>
    <row r="24" spans="1:29" ht="12">
      <c r="A24" s="2" t="s">
        <v>25</v>
      </c>
      <c r="B24" s="3" t="s">
        <v>139</v>
      </c>
      <c r="C24" s="34">
        <v>86</v>
      </c>
      <c r="D24" s="34" t="s">
        <v>18</v>
      </c>
      <c r="E24" s="40"/>
      <c r="F24" s="34"/>
      <c r="G24" s="34"/>
      <c r="H24" s="34"/>
      <c r="I24" s="34"/>
      <c r="J24" s="36"/>
      <c r="K24" s="38"/>
      <c r="L24" s="38"/>
      <c r="M24" s="38"/>
      <c r="N24" s="38"/>
      <c r="O24" s="38"/>
      <c r="P24" s="38"/>
      <c r="Q24" s="37"/>
      <c r="R24" s="37"/>
      <c r="S24" s="37"/>
      <c r="T24" s="37"/>
      <c r="U24" s="37">
        <v>0</v>
      </c>
      <c r="V24" s="37"/>
      <c r="W24" s="37"/>
      <c r="X24" s="35">
        <v>68</v>
      </c>
      <c r="Y24" s="37"/>
      <c r="Z24" s="37"/>
      <c r="AA24" s="37"/>
      <c r="AB24" s="39">
        <f>SUM(E24:AA24)</f>
        <v>68</v>
      </c>
      <c r="AC24" s="65"/>
    </row>
    <row r="25" spans="1:29" ht="12">
      <c r="A25" s="2" t="s">
        <v>26</v>
      </c>
      <c r="B25" s="3" t="s">
        <v>117</v>
      </c>
      <c r="C25" s="34">
        <v>96</v>
      </c>
      <c r="D25" s="34" t="s">
        <v>20</v>
      </c>
      <c r="E25" s="40"/>
      <c r="F25" s="34"/>
      <c r="G25" s="34"/>
      <c r="H25" s="34"/>
      <c r="I25" s="34"/>
      <c r="J25" s="36"/>
      <c r="K25" s="36"/>
      <c r="L25" s="36">
        <v>10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5">
        <v>34</v>
      </c>
      <c r="Y25" s="36"/>
      <c r="Z25" s="36"/>
      <c r="AA25" s="36"/>
      <c r="AB25" s="39">
        <f aca="true" t="shared" si="0" ref="AB25:AB30">SUM(E25:Z25)</f>
        <v>44</v>
      </c>
      <c r="AC25" s="65"/>
    </row>
    <row r="26" spans="1:29" ht="12">
      <c r="A26" s="2" t="s">
        <v>27</v>
      </c>
      <c r="B26" s="3" t="s">
        <v>152</v>
      </c>
      <c r="C26" s="34">
        <v>90</v>
      </c>
      <c r="D26" s="34" t="s">
        <v>111</v>
      </c>
      <c r="E26" s="40"/>
      <c r="F26" s="40"/>
      <c r="G26" s="34"/>
      <c r="H26" s="34"/>
      <c r="I26" s="34"/>
      <c r="J26" s="36"/>
      <c r="K26" s="38"/>
      <c r="L26" s="38"/>
      <c r="M26" s="38"/>
      <c r="N26" s="38"/>
      <c r="O26" s="38"/>
      <c r="P26" s="38"/>
      <c r="Q26" s="38"/>
      <c r="R26" s="38"/>
      <c r="S26" s="38"/>
      <c r="T26" s="37"/>
      <c r="U26" s="37"/>
      <c r="V26" s="37"/>
      <c r="W26" s="37"/>
      <c r="X26" s="35">
        <v>34</v>
      </c>
      <c r="Y26" s="37"/>
      <c r="Z26" s="37"/>
      <c r="AA26" s="37"/>
      <c r="AB26" s="39">
        <f t="shared" si="0"/>
        <v>34</v>
      </c>
      <c r="AC26" s="65"/>
    </row>
    <row r="27" spans="1:29" ht="12">
      <c r="A27" s="2" t="s">
        <v>28</v>
      </c>
      <c r="B27" s="3" t="s">
        <v>107</v>
      </c>
      <c r="C27" s="34">
        <v>95</v>
      </c>
      <c r="D27" s="34" t="s">
        <v>19</v>
      </c>
      <c r="E27" s="40"/>
      <c r="F27" s="34"/>
      <c r="G27" s="34"/>
      <c r="H27" s="34"/>
      <c r="I27" s="34"/>
      <c r="J27" s="36"/>
      <c r="K27" s="36"/>
      <c r="L27" s="36"/>
      <c r="M27" s="36"/>
      <c r="N27" s="36"/>
      <c r="O27" s="36"/>
      <c r="P27" s="36"/>
      <c r="Q27" s="38"/>
      <c r="R27" s="38"/>
      <c r="S27" s="38"/>
      <c r="T27" s="36"/>
      <c r="U27" s="36"/>
      <c r="V27" s="36"/>
      <c r="W27" s="36"/>
      <c r="X27" s="35">
        <v>34</v>
      </c>
      <c r="Y27" s="36"/>
      <c r="Z27" s="36"/>
      <c r="AA27" s="36"/>
      <c r="AB27" s="39">
        <f t="shared" si="0"/>
        <v>34</v>
      </c>
      <c r="AC27" s="65"/>
    </row>
    <row r="28" spans="1:29" ht="12">
      <c r="A28" s="2" t="s">
        <v>29</v>
      </c>
      <c r="B28" s="3" t="s">
        <v>151</v>
      </c>
      <c r="C28" s="34">
        <v>84</v>
      </c>
      <c r="D28" s="34" t="s">
        <v>18</v>
      </c>
      <c r="E28" s="40"/>
      <c r="F28" s="34"/>
      <c r="G28" s="34"/>
      <c r="H28" s="34"/>
      <c r="I28" s="34"/>
      <c r="J28" s="36"/>
      <c r="K28" s="36"/>
      <c r="L28" s="36"/>
      <c r="M28" s="36"/>
      <c r="N28" s="36"/>
      <c r="O28" s="36"/>
      <c r="P28" s="36"/>
      <c r="Q28" s="38"/>
      <c r="R28" s="38"/>
      <c r="S28" s="38"/>
      <c r="T28" s="36"/>
      <c r="U28" s="36"/>
      <c r="V28" s="36"/>
      <c r="W28" s="36"/>
      <c r="X28" s="35">
        <v>34</v>
      </c>
      <c r="Y28" s="36"/>
      <c r="Z28" s="36"/>
      <c r="AA28" s="36"/>
      <c r="AB28" s="39">
        <f t="shared" si="0"/>
        <v>34</v>
      </c>
      <c r="AC28" s="65"/>
    </row>
    <row r="29" spans="1:29" ht="12">
      <c r="A29" s="2" t="s">
        <v>30</v>
      </c>
      <c r="B29" s="3" t="s">
        <v>110</v>
      </c>
      <c r="C29" s="34">
        <v>90</v>
      </c>
      <c r="D29" s="34" t="s">
        <v>86</v>
      </c>
      <c r="E29" s="40"/>
      <c r="F29" s="34"/>
      <c r="G29" s="34"/>
      <c r="H29" s="34"/>
      <c r="I29" s="34"/>
      <c r="J29" s="36"/>
      <c r="K29" s="36"/>
      <c r="L29" s="36"/>
      <c r="M29" s="36"/>
      <c r="N29" s="36"/>
      <c r="O29" s="36"/>
      <c r="P29" s="36"/>
      <c r="Q29" s="38"/>
      <c r="R29" s="38"/>
      <c r="S29" s="38"/>
      <c r="T29" s="36"/>
      <c r="U29" s="36"/>
      <c r="V29" s="36"/>
      <c r="W29" s="36"/>
      <c r="X29" s="35">
        <v>34</v>
      </c>
      <c r="Y29" s="36"/>
      <c r="Z29" s="36"/>
      <c r="AA29" s="36"/>
      <c r="AB29" s="39">
        <f t="shared" si="0"/>
        <v>34</v>
      </c>
      <c r="AC29" s="65"/>
    </row>
    <row r="30" spans="1:29" ht="12">
      <c r="A30" s="2" t="s">
        <v>31</v>
      </c>
      <c r="B30" s="3" t="s">
        <v>150</v>
      </c>
      <c r="C30" s="34">
        <v>97</v>
      </c>
      <c r="D30" s="34" t="s">
        <v>19</v>
      </c>
      <c r="E30" s="40"/>
      <c r="F30" s="34"/>
      <c r="G30" s="34"/>
      <c r="H30" s="34"/>
      <c r="I30" s="34"/>
      <c r="J30" s="36"/>
      <c r="K30" s="38"/>
      <c r="L30" s="38"/>
      <c r="M30" s="38"/>
      <c r="N30" s="38"/>
      <c r="O30" s="38"/>
      <c r="P30" s="38"/>
      <c r="Q30" s="36"/>
      <c r="R30" s="36"/>
      <c r="S30" s="36"/>
      <c r="T30" s="36"/>
      <c r="U30" s="36"/>
      <c r="V30" s="36"/>
      <c r="W30" s="36"/>
      <c r="X30" s="35">
        <v>34</v>
      </c>
      <c r="Y30" s="36"/>
      <c r="Z30" s="36"/>
      <c r="AA30" s="36"/>
      <c r="AB30" s="39">
        <f t="shared" si="0"/>
        <v>34</v>
      </c>
      <c r="AC30" s="65"/>
    </row>
    <row r="31" spans="1:29" ht="12">
      <c r="A31" s="2" t="s">
        <v>32</v>
      </c>
      <c r="B31" s="3" t="s">
        <v>113</v>
      </c>
      <c r="C31" s="34">
        <v>96</v>
      </c>
      <c r="D31" s="34" t="s">
        <v>86</v>
      </c>
      <c r="E31" s="40"/>
      <c r="F31" s="34"/>
      <c r="G31" s="34"/>
      <c r="H31" s="34"/>
      <c r="I31" s="34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5">
        <v>34</v>
      </c>
      <c r="Y31" s="36"/>
      <c r="Z31" s="36"/>
      <c r="AA31" s="36"/>
      <c r="AB31" s="39">
        <f>SUM(E31:AA31)</f>
        <v>34</v>
      </c>
      <c r="AC31" s="65"/>
    </row>
    <row r="32" spans="1:29" ht="12">
      <c r="A32" s="2" t="s">
        <v>35</v>
      </c>
      <c r="B32" s="3" t="s">
        <v>108</v>
      </c>
      <c r="C32" s="34">
        <v>94</v>
      </c>
      <c r="D32" s="34" t="s">
        <v>19</v>
      </c>
      <c r="E32" s="40"/>
      <c r="F32" s="34"/>
      <c r="G32" s="34"/>
      <c r="H32" s="34"/>
      <c r="I32" s="34"/>
      <c r="J32" s="36"/>
      <c r="K32" s="38"/>
      <c r="L32" s="38"/>
      <c r="M32" s="38"/>
      <c r="N32" s="38"/>
      <c r="O32" s="38"/>
      <c r="P32" s="38"/>
      <c r="Q32" s="36"/>
      <c r="R32" s="36"/>
      <c r="S32" s="36"/>
      <c r="T32" s="36"/>
      <c r="U32" s="36"/>
      <c r="V32" s="36"/>
      <c r="W32" s="36"/>
      <c r="X32" s="35">
        <v>34</v>
      </c>
      <c r="Y32" s="36"/>
      <c r="Z32" s="36"/>
      <c r="AA32" s="36"/>
      <c r="AB32" s="39">
        <f>SUM(E32:AA32)</f>
        <v>34</v>
      </c>
      <c r="AC32" s="65"/>
    </row>
    <row r="33" spans="1:29" ht="12">
      <c r="A33" s="2" t="s">
        <v>36</v>
      </c>
      <c r="B33" s="3" t="s">
        <v>148</v>
      </c>
      <c r="C33" s="34">
        <v>95</v>
      </c>
      <c r="D33" s="34" t="s">
        <v>149</v>
      </c>
      <c r="E33" s="40"/>
      <c r="F33" s="34"/>
      <c r="G33" s="34"/>
      <c r="H33" s="34"/>
      <c r="I33" s="34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>
        <v>34</v>
      </c>
      <c r="Y33" s="36"/>
      <c r="Z33" s="36"/>
      <c r="AA33" s="36"/>
      <c r="AB33" s="39">
        <f aca="true" t="shared" si="1" ref="AB33:AB38">SUM(E33:Z33)</f>
        <v>34</v>
      </c>
      <c r="AC33" s="65"/>
    </row>
    <row r="34" spans="1:29" ht="12">
      <c r="A34" s="2" t="s">
        <v>37</v>
      </c>
      <c r="B34" s="3" t="s">
        <v>126</v>
      </c>
      <c r="C34" s="34">
        <v>98</v>
      </c>
      <c r="D34" s="34" t="s">
        <v>20</v>
      </c>
      <c r="E34" s="40"/>
      <c r="F34" s="34"/>
      <c r="G34" s="34"/>
      <c r="H34" s="34"/>
      <c r="I34" s="34"/>
      <c r="J34" s="36"/>
      <c r="K34" s="38"/>
      <c r="L34" s="38">
        <v>20</v>
      </c>
      <c r="M34" s="38"/>
      <c r="N34" s="38"/>
      <c r="O34" s="38"/>
      <c r="P34" s="38"/>
      <c r="Q34" s="36"/>
      <c r="R34" s="36"/>
      <c r="S34" s="36"/>
      <c r="T34" s="36"/>
      <c r="U34" s="36"/>
      <c r="V34" s="36"/>
      <c r="W34" s="36"/>
      <c r="X34" s="35"/>
      <c r="Y34" s="36"/>
      <c r="Z34" s="36"/>
      <c r="AA34" s="36"/>
      <c r="AB34" s="39">
        <f t="shared" si="1"/>
        <v>20</v>
      </c>
      <c r="AC34" s="65"/>
    </row>
    <row r="35" spans="1:29" ht="12">
      <c r="A35" s="2" t="s">
        <v>38</v>
      </c>
      <c r="B35" s="3" t="s">
        <v>101</v>
      </c>
      <c r="C35" s="34">
        <v>57</v>
      </c>
      <c r="D35" s="34" t="s">
        <v>20</v>
      </c>
      <c r="E35" s="40"/>
      <c r="F35" s="34"/>
      <c r="G35" s="34"/>
      <c r="H35" s="34"/>
      <c r="I35" s="34"/>
      <c r="J35" s="36"/>
      <c r="K35" s="37">
        <v>14</v>
      </c>
      <c r="L35" s="37"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5"/>
      <c r="Y35" s="38"/>
      <c r="Z35" s="38">
        <v>0</v>
      </c>
      <c r="AA35" s="38">
        <v>0</v>
      </c>
      <c r="AB35" s="39">
        <f t="shared" si="1"/>
        <v>14</v>
      </c>
      <c r="AC35" s="65"/>
    </row>
    <row r="36" spans="1:29" ht="12">
      <c r="A36" s="2" t="s">
        <v>39</v>
      </c>
      <c r="B36" s="3" t="s">
        <v>138</v>
      </c>
      <c r="C36" s="34">
        <v>52</v>
      </c>
      <c r="D36" s="34" t="s">
        <v>19</v>
      </c>
      <c r="E36" s="40"/>
      <c r="F36" s="34"/>
      <c r="G36" s="34"/>
      <c r="H36" s="34"/>
      <c r="I36" s="34"/>
      <c r="J36" s="36"/>
      <c r="K36" s="36"/>
      <c r="L36" s="36"/>
      <c r="M36" s="36"/>
      <c r="N36" s="36"/>
      <c r="O36" s="36"/>
      <c r="P36" s="36"/>
      <c r="Q36" s="36"/>
      <c r="R36" s="36"/>
      <c r="S36" s="36">
        <v>14</v>
      </c>
      <c r="T36" s="36"/>
      <c r="U36" s="36">
        <v>0</v>
      </c>
      <c r="V36" s="36"/>
      <c r="W36" s="36"/>
      <c r="X36" s="35">
        <v>0</v>
      </c>
      <c r="Y36" s="36"/>
      <c r="Z36" s="36"/>
      <c r="AA36" s="36"/>
      <c r="AB36" s="39">
        <f t="shared" si="1"/>
        <v>14</v>
      </c>
      <c r="AC36" s="65"/>
    </row>
    <row r="37" spans="1:29" ht="12">
      <c r="A37" s="2" t="s">
        <v>40</v>
      </c>
      <c r="B37" s="3" t="s">
        <v>136</v>
      </c>
      <c r="C37" s="34">
        <v>97</v>
      </c>
      <c r="D37" s="34" t="s">
        <v>18</v>
      </c>
      <c r="E37" s="40"/>
      <c r="F37" s="34"/>
      <c r="G37" s="34"/>
      <c r="H37" s="34"/>
      <c r="I37" s="34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6</v>
      </c>
      <c r="V37" s="36"/>
      <c r="W37" s="36"/>
      <c r="X37" s="35"/>
      <c r="Y37" s="36"/>
      <c r="Z37" s="36"/>
      <c r="AA37" s="36"/>
      <c r="AB37" s="39">
        <f>SUM(E37:Z37)</f>
        <v>6</v>
      </c>
      <c r="AC37" s="65"/>
    </row>
    <row r="38" spans="1:29" ht="12">
      <c r="A38" s="2" t="s">
        <v>41</v>
      </c>
      <c r="B38" s="3" t="s">
        <v>159</v>
      </c>
      <c r="C38" s="34">
        <v>97</v>
      </c>
      <c r="D38" s="34" t="s">
        <v>20</v>
      </c>
      <c r="E38" s="40"/>
      <c r="F38" s="34"/>
      <c r="G38" s="34"/>
      <c r="H38" s="34"/>
      <c r="I38" s="34"/>
      <c r="J38" s="36"/>
      <c r="K38" s="38"/>
      <c r="L38" s="38"/>
      <c r="M38" s="38"/>
      <c r="N38" s="38"/>
      <c r="O38" s="38"/>
      <c r="P38" s="38"/>
      <c r="Q38" s="38"/>
      <c r="R38" s="38"/>
      <c r="S38" s="38"/>
      <c r="T38" s="36"/>
      <c r="U38" s="36"/>
      <c r="V38" s="36"/>
      <c r="W38" s="36"/>
      <c r="X38" s="35"/>
      <c r="Y38" s="36"/>
      <c r="Z38" s="36">
        <v>0</v>
      </c>
      <c r="AA38" s="36"/>
      <c r="AB38" s="39">
        <f>SUM(E38:Z38)</f>
        <v>0</v>
      </c>
      <c r="AC38" s="65"/>
    </row>
    <row r="39" spans="1:29" ht="12">
      <c r="A39" s="2" t="s">
        <v>42</v>
      </c>
      <c r="B39" s="3" t="s">
        <v>102</v>
      </c>
      <c r="C39" s="34">
        <v>58</v>
      </c>
      <c r="D39" s="34" t="s">
        <v>111</v>
      </c>
      <c r="E39" s="40"/>
      <c r="F39" s="34"/>
      <c r="G39" s="34"/>
      <c r="H39" s="34"/>
      <c r="I39" s="34"/>
      <c r="J39" s="36"/>
      <c r="K39" s="38"/>
      <c r="L39" s="38"/>
      <c r="M39" s="38"/>
      <c r="N39" s="38"/>
      <c r="O39" s="38"/>
      <c r="P39" s="38"/>
      <c r="Q39" s="36"/>
      <c r="R39" s="36"/>
      <c r="S39" s="36"/>
      <c r="T39" s="36">
        <v>0</v>
      </c>
      <c r="U39" s="36"/>
      <c r="V39" s="36"/>
      <c r="W39" s="36"/>
      <c r="X39" s="35"/>
      <c r="Y39" s="36"/>
      <c r="Z39" s="36"/>
      <c r="AA39" s="36"/>
      <c r="AB39" s="39">
        <f aca="true" t="shared" si="2" ref="AB39:AB48">SUM(E39:AA39)</f>
        <v>0</v>
      </c>
      <c r="AC39" s="65"/>
    </row>
    <row r="40" spans="1:29" ht="12">
      <c r="A40" s="2" t="s">
        <v>43</v>
      </c>
      <c r="B40" s="3" t="s">
        <v>109</v>
      </c>
      <c r="C40" s="34">
        <v>83</v>
      </c>
      <c r="D40" s="34" t="s">
        <v>18</v>
      </c>
      <c r="E40" s="40"/>
      <c r="F40" s="34"/>
      <c r="G40" s="34"/>
      <c r="H40" s="34"/>
      <c r="I40" s="34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5">
        <v>0</v>
      </c>
      <c r="Y40" s="36"/>
      <c r="Z40" s="36"/>
      <c r="AA40" s="36"/>
      <c r="AB40" s="39">
        <f t="shared" si="2"/>
        <v>0</v>
      </c>
      <c r="AC40" s="65"/>
    </row>
    <row r="41" spans="1:29" ht="12" customHeight="1">
      <c r="A41" s="2" t="s">
        <v>44</v>
      </c>
      <c r="B41" s="3" t="s">
        <v>115</v>
      </c>
      <c r="C41" s="34">
        <v>95</v>
      </c>
      <c r="D41" s="34" t="s">
        <v>19</v>
      </c>
      <c r="E41" s="40"/>
      <c r="F41" s="34"/>
      <c r="G41" s="34"/>
      <c r="H41" s="34"/>
      <c r="I41" s="34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5">
        <v>0</v>
      </c>
      <c r="Y41" s="36"/>
      <c r="Z41" s="36"/>
      <c r="AA41" s="36"/>
      <c r="AB41" s="39">
        <f t="shared" si="2"/>
        <v>0</v>
      </c>
      <c r="AC41" s="65"/>
    </row>
    <row r="42" spans="1:29" ht="12" customHeight="1">
      <c r="A42" s="2" t="s">
        <v>45</v>
      </c>
      <c r="B42" s="3" t="s">
        <v>112</v>
      </c>
      <c r="C42" s="34">
        <v>95</v>
      </c>
      <c r="D42" s="34" t="s">
        <v>98</v>
      </c>
      <c r="E42" s="40"/>
      <c r="F42" s="34"/>
      <c r="G42" s="34"/>
      <c r="H42" s="34"/>
      <c r="I42" s="34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>
        <v>0</v>
      </c>
      <c r="Y42" s="36"/>
      <c r="Z42" s="36"/>
      <c r="AA42" s="36"/>
      <c r="AB42" s="39">
        <f t="shared" si="2"/>
        <v>0</v>
      </c>
      <c r="AC42" s="65"/>
    </row>
    <row r="43" spans="1:29" ht="12" customHeight="1">
      <c r="A43" s="2" t="s">
        <v>46</v>
      </c>
      <c r="B43" s="10" t="s">
        <v>116</v>
      </c>
      <c r="C43" s="41">
        <v>64</v>
      </c>
      <c r="D43" s="41" t="s">
        <v>111</v>
      </c>
      <c r="E43" s="66"/>
      <c r="F43" s="41"/>
      <c r="G43" s="41"/>
      <c r="H43" s="41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>
        <v>0</v>
      </c>
      <c r="U43" s="43"/>
      <c r="V43" s="43"/>
      <c r="W43" s="43"/>
      <c r="X43" s="42"/>
      <c r="Y43" s="43"/>
      <c r="Z43" s="43"/>
      <c r="AA43" s="43"/>
      <c r="AB43" s="39">
        <f t="shared" si="2"/>
        <v>0</v>
      </c>
      <c r="AC43" s="65"/>
    </row>
    <row r="44" spans="1:29" ht="12" customHeight="1">
      <c r="A44" s="13" t="s">
        <v>47</v>
      </c>
      <c r="B44" s="10" t="s">
        <v>103</v>
      </c>
      <c r="C44" s="41">
        <v>96</v>
      </c>
      <c r="D44" s="41" t="s">
        <v>111</v>
      </c>
      <c r="E44" s="66"/>
      <c r="F44" s="41"/>
      <c r="G44" s="41"/>
      <c r="H44" s="41"/>
      <c r="I44" s="41"/>
      <c r="J44" s="43"/>
      <c r="K44" s="44"/>
      <c r="L44" s="44"/>
      <c r="M44" s="44"/>
      <c r="N44" s="44"/>
      <c r="O44" s="44"/>
      <c r="P44" s="44"/>
      <c r="Q44" s="43"/>
      <c r="R44" s="43"/>
      <c r="S44" s="43"/>
      <c r="T44" s="43">
        <v>0</v>
      </c>
      <c r="U44" s="43"/>
      <c r="V44" s="43"/>
      <c r="W44" s="43"/>
      <c r="X44" s="42"/>
      <c r="Y44" s="43"/>
      <c r="Z44" s="43"/>
      <c r="AA44" s="43"/>
      <c r="AB44" s="39">
        <f t="shared" si="2"/>
        <v>0</v>
      </c>
      <c r="AC44" s="65"/>
    </row>
    <row r="45" spans="1:29" ht="12" customHeight="1">
      <c r="A45" s="13" t="s">
        <v>84</v>
      </c>
      <c r="B45" s="10" t="s">
        <v>137</v>
      </c>
      <c r="C45" s="41">
        <v>98</v>
      </c>
      <c r="D45" s="41" t="s">
        <v>19</v>
      </c>
      <c r="E45" s="66"/>
      <c r="F45" s="41"/>
      <c r="G45" s="41"/>
      <c r="H45" s="41"/>
      <c r="I45" s="41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>
        <v>0</v>
      </c>
      <c r="V45" s="43"/>
      <c r="W45" s="43"/>
      <c r="X45" s="42">
        <v>0</v>
      </c>
      <c r="Y45" s="43"/>
      <c r="Z45" s="43"/>
      <c r="AA45" s="43"/>
      <c r="AB45" s="39">
        <f t="shared" si="2"/>
        <v>0</v>
      </c>
      <c r="AC45" s="65"/>
    </row>
    <row r="46" spans="1:29" ht="12" customHeight="1">
      <c r="A46" s="13" t="s">
        <v>85</v>
      </c>
      <c r="B46" s="10" t="s">
        <v>135</v>
      </c>
      <c r="C46" s="41">
        <v>98</v>
      </c>
      <c r="D46" s="41" t="s">
        <v>18</v>
      </c>
      <c r="E46" s="66"/>
      <c r="F46" s="41"/>
      <c r="G46" s="41"/>
      <c r="H46" s="41"/>
      <c r="I46" s="41"/>
      <c r="J46" s="43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>
        <v>0</v>
      </c>
      <c r="V46" s="43"/>
      <c r="W46" s="43"/>
      <c r="X46" s="42"/>
      <c r="Y46" s="43"/>
      <c r="Z46" s="43"/>
      <c r="AA46" s="43"/>
      <c r="AB46" s="39">
        <f t="shared" si="2"/>
        <v>0</v>
      </c>
      <c r="AC46" s="65"/>
    </row>
    <row r="47" spans="1:29" ht="12" customHeight="1">
      <c r="A47" s="22" t="s">
        <v>90</v>
      </c>
      <c r="B47" s="10" t="s">
        <v>147</v>
      </c>
      <c r="C47" s="41">
        <v>97</v>
      </c>
      <c r="D47" s="41" t="s">
        <v>19</v>
      </c>
      <c r="E47" s="66"/>
      <c r="F47" s="41"/>
      <c r="G47" s="41"/>
      <c r="H47" s="41"/>
      <c r="I47" s="41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2">
        <v>0</v>
      </c>
      <c r="Y47" s="43"/>
      <c r="Z47" s="43"/>
      <c r="AA47" s="43"/>
      <c r="AB47" s="39">
        <f t="shared" si="2"/>
        <v>0</v>
      </c>
      <c r="AC47" s="65"/>
    </row>
    <row r="48" spans="1:29" ht="12" customHeight="1">
      <c r="A48" s="22" t="s">
        <v>91</v>
      </c>
      <c r="B48" s="10"/>
      <c r="C48" s="41"/>
      <c r="D48" s="41"/>
      <c r="E48" s="66"/>
      <c r="F48" s="41"/>
      <c r="G48" s="41"/>
      <c r="H48" s="41"/>
      <c r="I48" s="41"/>
      <c r="J48" s="43"/>
      <c r="K48" s="43"/>
      <c r="L48" s="43"/>
      <c r="M48" s="43"/>
      <c r="N48" s="43"/>
      <c r="O48" s="43"/>
      <c r="P48" s="43"/>
      <c r="Q48" s="44"/>
      <c r="R48" s="44"/>
      <c r="S48" s="44"/>
      <c r="T48" s="43"/>
      <c r="U48" s="43"/>
      <c r="V48" s="43"/>
      <c r="W48" s="43"/>
      <c r="X48" s="42"/>
      <c r="Y48" s="43"/>
      <c r="Z48" s="43"/>
      <c r="AA48" s="43"/>
      <c r="AB48" s="39">
        <f t="shared" si="2"/>
        <v>0</v>
      </c>
      <c r="AC48" s="65"/>
    </row>
    <row r="49" spans="1:29" ht="12" customHeight="1" thickBot="1">
      <c r="A49" s="16"/>
      <c r="B49" s="6"/>
      <c r="C49" s="45"/>
      <c r="D49" s="45"/>
      <c r="E49" s="45"/>
      <c r="F49" s="45"/>
      <c r="G49" s="45"/>
      <c r="H49" s="45"/>
      <c r="I49" s="45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6"/>
      <c r="Y49" s="47"/>
      <c r="Z49" s="47"/>
      <c r="AA49" s="47"/>
      <c r="AB49" s="48"/>
      <c r="AC49" s="48"/>
    </row>
    <row r="50" spans="2:29" ht="12.75" thickTop="1">
      <c r="B50" s="1" t="s">
        <v>54</v>
      </c>
      <c r="C50" s="49"/>
      <c r="D50" s="50" t="s">
        <v>55</v>
      </c>
      <c r="E50" s="51">
        <f>E51+E52+E53+E54</f>
        <v>14.59</v>
      </c>
      <c r="F50" s="51">
        <f>F51+F52+F53+F54</f>
        <v>27.490000000000002</v>
      </c>
      <c r="G50" s="51">
        <f>G51+G52+G53+G54</f>
        <v>14.290000000000001</v>
      </c>
      <c r="H50" s="51">
        <f aca="true" t="shared" si="3" ref="H50:T50">H51+H52+H53+H54</f>
        <v>27.689999999999998</v>
      </c>
      <c r="I50" s="51">
        <f t="shared" si="3"/>
        <v>18.39</v>
      </c>
      <c r="J50" s="51">
        <f>J51+J52+J53+J54</f>
        <v>25.19</v>
      </c>
      <c r="K50" s="51">
        <f>K51+K52+K53+K54</f>
        <v>6.99</v>
      </c>
      <c r="L50" s="51">
        <f>L51+L52+L53+L54</f>
        <v>4.59</v>
      </c>
      <c r="M50" s="51">
        <f t="shared" si="3"/>
        <v>24.39</v>
      </c>
      <c r="N50" s="51">
        <f>N51+N52+N53+N54</f>
        <v>62.39</v>
      </c>
      <c r="O50" s="51">
        <f>O51+O52+O53+O54</f>
        <v>99.39</v>
      </c>
      <c r="P50" s="51">
        <f>P51+P52+P53+P54</f>
        <v>16.189999999999998</v>
      </c>
      <c r="Q50" s="51">
        <f t="shared" si="3"/>
        <v>12.89</v>
      </c>
      <c r="R50" s="51">
        <f t="shared" si="3"/>
        <v>18.09</v>
      </c>
      <c r="S50" s="51">
        <f>S51+S52+S53+S54</f>
        <v>6.59</v>
      </c>
      <c r="T50" s="51">
        <f t="shared" si="3"/>
        <v>9.99</v>
      </c>
      <c r="U50" s="51">
        <f aca="true" t="shared" si="4" ref="U50:AA50">U51+U52+U53+U54</f>
        <v>2.79</v>
      </c>
      <c r="V50" s="51">
        <f t="shared" si="4"/>
        <v>109.28999999999999</v>
      </c>
      <c r="W50" s="51">
        <f t="shared" si="4"/>
        <v>20.39</v>
      </c>
      <c r="X50" s="52">
        <f t="shared" si="4"/>
        <v>17.09</v>
      </c>
      <c r="Y50" s="51">
        <f t="shared" si="4"/>
        <v>55.59</v>
      </c>
      <c r="Z50" s="51">
        <f t="shared" si="4"/>
        <v>3.09</v>
      </c>
      <c r="AA50" s="51">
        <f t="shared" si="4"/>
        <v>11.39</v>
      </c>
      <c r="AB50" s="53" t="s">
        <v>96</v>
      </c>
      <c r="AC50" s="53"/>
    </row>
    <row r="51" spans="3:29" ht="12">
      <c r="C51" s="49"/>
      <c r="D51" s="54" t="s">
        <v>56</v>
      </c>
      <c r="E51" s="55">
        <f>E55/10+0.49</f>
        <v>9.59</v>
      </c>
      <c r="F51" s="55">
        <f>F55/10+0.49</f>
        <v>8.49</v>
      </c>
      <c r="G51" s="55">
        <f>G55/10+0.49</f>
        <v>10.290000000000001</v>
      </c>
      <c r="H51" s="55">
        <f aca="true" t="shared" si="5" ref="H51:S51">H55/10+0.49</f>
        <v>8.69</v>
      </c>
      <c r="I51" s="55">
        <f t="shared" si="5"/>
        <v>9.39</v>
      </c>
      <c r="J51" s="55">
        <f>J55/10+0.49</f>
        <v>6.19</v>
      </c>
      <c r="K51" s="55">
        <f>K55/10+0.49</f>
        <v>3.99</v>
      </c>
      <c r="L51" s="55">
        <f>L55/10+0.49</f>
        <v>2.59</v>
      </c>
      <c r="M51" s="55">
        <f t="shared" si="5"/>
        <v>8.39</v>
      </c>
      <c r="N51" s="55">
        <f>N55/10+0.49</f>
        <v>26.389999999999997</v>
      </c>
      <c r="O51" s="55">
        <f>O55/10+0.49</f>
        <v>26.389999999999997</v>
      </c>
      <c r="P51" s="55">
        <f>P55/10+0.49</f>
        <v>11.19</v>
      </c>
      <c r="Q51" s="55">
        <f t="shared" si="5"/>
        <v>9.89</v>
      </c>
      <c r="R51" s="55">
        <f t="shared" si="5"/>
        <v>12.09</v>
      </c>
      <c r="S51" s="55">
        <f t="shared" si="5"/>
        <v>4.59</v>
      </c>
      <c r="T51" s="55">
        <f aca="true" t="shared" si="6" ref="T51:AA51">T55/10+0.49</f>
        <v>4.99</v>
      </c>
      <c r="U51" s="55">
        <f t="shared" si="6"/>
        <v>1.79</v>
      </c>
      <c r="V51" s="55">
        <f t="shared" si="6"/>
        <v>27.29</v>
      </c>
      <c r="W51" s="55">
        <f t="shared" si="6"/>
        <v>4.39</v>
      </c>
      <c r="X51" s="56">
        <f t="shared" si="6"/>
        <v>4.09</v>
      </c>
      <c r="Y51" s="55">
        <f t="shared" si="6"/>
        <v>10.59</v>
      </c>
      <c r="Z51" s="55">
        <f t="shared" si="6"/>
        <v>1.0899999999999999</v>
      </c>
      <c r="AA51" s="55">
        <f t="shared" si="6"/>
        <v>9.39</v>
      </c>
      <c r="AB51" s="53" t="s">
        <v>72</v>
      </c>
      <c r="AC51" s="53"/>
    </row>
    <row r="52" spans="2:29" ht="12">
      <c r="B52" s="7" t="s">
        <v>57</v>
      </c>
      <c r="C52" s="57"/>
      <c r="D52" s="54" t="s">
        <v>58</v>
      </c>
      <c r="E52" s="54">
        <f>E56</f>
        <v>5</v>
      </c>
      <c r="F52" s="54">
        <f aca="true" t="shared" si="7" ref="F52:G54">F56</f>
        <v>19</v>
      </c>
      <c r="G52" s="54">
        <f t="shared" si="7"/>
        <v>4</v>
      </c>
      <c r="H52" s="54">
        <f aca="true" t="shared" si="8" ref="H52:S52">H56</f>
        <v>15</v>
      </c>
      <c r="I52" s="54">
        <f t="shared" si="8"/>
        <v>8</v>
      </c>
      <c r="J52" s="54">
        <f t="shared" si="8"/>
        <v>19</v>
      </c>
      <c r="K52" s="54">
        <f t="shared" si="8"/>
        <v>3</v>
      </c>
      <c r="L52" s="54">
        <f>L56</f>
        <v>2</v>
      </c>
      <c r="M52" s="54">
        <f t="shared" si="8"/>
        <v>16</v>
      </c>
      <c r="N52" s="54">
        <f t="shared" si="8"/>
        <v>29</v>
      </c>
      <c r="O52" s="54">
        <f aca="true" t="shared" si="9" ref="O52:P54">O56</f>
        <v>46</v>
      </c>
      <c r="P52" s="54">
        <f t="shared" si="9"/>
        <v>5</v>
      </c>
      <c r="Q52" s="54">
        <f t="shared" si="8"/>
        <v>3</v>
      </c>
      <c r="R52" s="54">
        <f t="shared" si="8"/>
        <v>6</v>
      </c>
      <c r="S52" s="54">
        <f t="shared" si="8"/>
        <v>2</v>
      </c>
      <c r="T52" s="54">
        <f>T56</f>
        <v>5</v>
      </c>
      <c r="U52" s="54">
        <f aca="true" t="shared" si="10" ref="U52:X54">U56</f>
        <v>1</v>
      </c>
      <c r="V52" s="54">
        <f t="shared" si="10"/>
        <v>54</v>
      </c>
      <c r="W52" s="54">
        <f t="shared" si="10"/>
        <v>16</v>
      </c>
      <c r="X52" s="35">
        <f t="shared" si="10"/>
        <v>8</v>
      </c>
      <c r="Y52" s="54">
        <f aca="true" t="shared" si="11" ref="Y52:Z54">Y56</f>
        <v>31</v>
      </c>
      <c r="Z52" s="54">
        <f t="shared" si="11"/>
        <v>2</v>
      </c>
      <c r="AA52" s="54">
        <f>AA56</f>
        <v>2</v>
      </c>
      <c r="AB52" s="53" t="s">
        <v>73</v>
      </c>
      <c r="AC52" s="53"/>
    </row>
    <row r="53" spans="3:29" ht="12">
      <c r="C53" s="58"/>
      <c r="D53" s="54" t="s">
        <v>59</v>
      </c>
      <c r="E53" s="54">
        <f>E57</f>
        <v>0</v>
      </c>
      <c r="F53" s="54">
        <f t="shared" si="7"/>
        <v>0</v>
      </c>
      <c r="G53" s="54">
        <f t="shared" si="7"/>
        <v>0</v>
      </c>
      <c r="H53" s="54">
        <f aca="true" t="shared" si="12" ref="H53:S53">H57</f>
        <v>2</v>
      </c>
      <c r="I53" s="54">
        <f t="shared" si="12"/>
        <v>1</v>
      </c>
      <c r="J53" s="54">
        <f t="shared" si="12"/>
        <v>0</v>
      </c>
      <c r="K53" s="54">
        <f t="shared" si="12"/>
        <v>0</v>
      </c>
      <c r="L53" s="54">
        <f>L57</f>
        <v>0</v>
      </c>
      <c r="M53" s="54">
        <f t="shared" si="12"/>
        <v>0</v>
      </c>
      <c r="N53" s="54">
        <f t="shared" si="12"/>
        <v>5</v>
      </c>
      <c r="O53" s="54">
        <f t="shared" si="9"/>
        <v>21</v>
      </c>
      <c r="P53" s="54">
        <f t="shared" si="9"/>
        <v>0</v>
      </c>
      <c r="Q53" s="54">
        <f t="shared" si="12"/>
        <v>0</v>
      </c>
      <c r="R53" s="54">
        <f t="shared" si="12"/>
        <v>0</v>
      </c>
      <c r="S53" s="54">
        <f t="shared" si="12"/>
        <v>0</v>
      </c>
      <c r="T53" s="54">
        <f>T57</f>
        <v>0</v>
      </c>
      <c r="U53" s="54">
        <f t="shared" si="10"/>
        <v>0</v>
      </c>
      <c r="V53" s="54">
        <f t="shared" si="10"/>
        <v>22</v>
      </c>
      <c r="W53" s="54">
        <f t="shared" si="10"/>
        <v>0</v>
      </c>
      <c r="X53" s="35">
        <f t="shared" si="10"/>
        <v>0</v>
      </c>
      <c r="Y53" s="54">
        <f t="shared" si="11"/>
        <v>11</v>
      </c>
      <c r="Z53" s="54">
        <f t="shared" si="11"/>
        <v>0</v>
      </c>
      <c r="AA53" s="54">
        <f>AA57</f>
        <v>0</v>
      </c>
      <c r="AB53" s="53" t="s">
        <v>74</v>
      </c>
      <c r="AC53" s="53"/>
    </row>
    <row r="54" spans="3:29" ht="12">
      <c r="C54" s="59"/>
      <c r="D54" s="54" t="s">
        <v>60</v>
      </c>
      <c r="E54" s="54">
        <f>E58</f>
        <v>0</v>
      </c>
      <c r="F54" s="54">
        <f t="shared" si="7"/>
        <v>0</v>
      </c>
      <c r="G54" s="54">
        <f t="shared" si="7"/>
        <v>0</v>
      </c>
      <c r="H54" s="54">
        <f aca="true" t="shared" si="13" ref="H54:S54">H58</f>
        <v>2</v>
      </c>
      <c r="I54" s="54">
        <f t="shared" si="13"/>
        <v>0</v>
      </c>
      <c r="J54" s="54">
        <f t="shared" si="13"/>
        <v>0</v>
      </c>
      <c r="K54" s="54">
        <f t="shared" si="13"/>
        <v>0</v>
      </c>
      <c r="L54" s="54">
        <f>L58</f>
        <v>0</v>
      </c>
      <c r="M54" s="54">
        <f t="shared" si="13"/>
        <v>0</v>
      </c>
      <c r="N54" s="54">
        <f t="shared" si="13"/>
        <v>2</v>
      </c>
      <c r="O54" s="54">
        <f t="shared" si="9"/>
        <v>6</v>
      </c>
      <c r="P54" s="54">
        <f t="shared" si="9"/>
        <v>0</v>
      </c>
      <c r="Q54" s="54">
        <f t="shared" si="13"/>
        <v>0</v>
      </c>
      <c r="R54" s="54">
        <f t="shared" si="13"/>
        <v>0</v>
      </c>
      <c r="S54" s="54">
        <f t="shared" si="13"/>
        <v>0</v>
      </c>
      <c r="T54" s="54">
        <f>T58</f>
        <v>0</v>
      </c>
      <c r="U54" s="54">
        <f t="shared" si="10"/>
        <v>0</v>
      </c>
      <c r="V54" s="54">
        <f t="shared" si="10"/>
        <v>6</v>
      </c>
      <c r="W54" s="54">
        <f t="shared" si="10"/>
        <v>0</v>
      </c>
      <c r="X54" s="35">
        <f t="shared" si="10"/>
        <v>5</v>
      </c>
      <c r="Y54" s="54">
        <f t="shared" si="11"/>
        <v>3</v>
      </c>
      <c r="Z54" s="54">
        <f t="shared" si="11"/>
        <v>0</v>
      </c>
      <c r="AA54" s="54">
        <f>AA58</f>
        <v>0</v>
      </c>
      <c r="AB54" s="53" t="s">
        <v>75</v>
      </c>
      <c r="AC54" s="53"/>
    </row>
    <row r="55" spans="2:29" ht="12">
      <c r="B55" s="1" t="s">
        <v>61</v>
      </c>
      <c r="C55" s="49"/>
      <c r="D55" s="49"/>
      <c r="E55" s="49">
        <v>91</v>
      </c>
      <c r="F55" s="49">
        <v>80</v>
      </c>
      <c r="G55" s="49">
        <v>98</v>
      </c>
      <c r="H55" s="49">
        <v>82</v>
      </c>
      <c r="I55" s="49">
        <v>89</v>
      </c>
      <c r="J55" s="49">
        <v>57</v>
      </c>
      <c r="K55" s="49">
        <v>35</v>
      </c>
      <c r="L55" s="49">
        <v>21</v>
      </c>
      <c r="M55" s="49">
        <v>79</v>
      </c>
      <c r="N55" s="49">
        <v>259</v>
      </c>
      <c r="O55" s="49">
        <v>259</v>
      </c>
      <c r="P55" s="49">
        <v>107</v>
      </c>
      <c r="Q55" s="49">
        <v>94</v>
      </c>
      <c r="R55" s="49">
        <v>116</v>
      </c>
      <c r="S55" s="49">
        <v>41</v>
      </c>
      <c r="T55" s="49">
        <v>45</v>
      </c>
      <c r="U55" s="49">
        <v>13</v>
      </c>
      <c r="V55" s="49">
        <v>268</v>
      </c>
      <c r="W55" s="49">
        <v>39</v>
      </c>
      <c r="X55" s="60">
        <v>36</v>
      </c>
      <c r="Y55" s="49">
        <v>101</v>
      </c>
      <c r="Z55" s="49">
        <v>6</v>
      </c>
      <c r="AA55" s="49">
        <v>89</v>
      </c>
      <c r="AB55" s="60" t="s">
        <v>76</v>
      </c>
      <c r="AC55" s="60"/>
    </row>
    <row r="56" spans="2:29" ht="12">
      <c r="B56" s="1" t="s">
        <v>62</v>
      </c>
      <c r="C56" s="49"/>
      <c r="D56" s="49"/>
      <c r="E56" s="49">
        <v>5</v>
      </c>
      <c r="F56" s="49">
        <v>19</v>
      </c>
      <c r="G56" s="49">
        <v>4</v>
      </c>
      <c r="H56" s="49">
        <v>15</v>
      </c>
      <c r="I56" s="49">
        <v>8</v>
      </c>
      <c r="J56" s="49">
        <v>19</v>
      </c>
      <c r="K56" s="49">
        <v>3</v>
      </c>
      <c r="L56" s="49">
        <v>2</v>
      </c>
      <c r="M56" s="49">
        <v>16</v>
      </c>
      <c r="N56" s="49">
        <v>29</v>
      </c>
      <c r="O56" s="49">
        <v>46</v>
      </c>
      <c r="P56" s="49">
        <v>5</v>
      </c>
      <c r="Q56" s="49">
        <v>3</v>
      </c>
      <c r="R56" s="49">
        <v>6</v>
      </c>
      <c r="S56" s="49">
        <v>2</v>
      </c>
      <c r="T56" s="49">
        <v>5</v>
      </c>
      <c r="U56" s="49">
        <v>1</v>
      </c>
      <c r="V56" s="49">
        <v>54</v>
      </c>
      <c r="W56" s="49">
        <v>16</v>
      </c>
      <c r="X56" s="60">
        <v>8</v>
      </c>
      <c r="Y56" s="49">
        <v>31</v>
      </c>
      <c r="Z56" s="49">
        <v>2</v>
      </c>
      <c r="AA56" s="49">
        <v>2</v>
      </c>
      <c r="AB56" s="60" t="s">
        <v>77</v>
      </c>
      <c r="AC56" s="60"/>
    </row>
    <row r="57" spans="2:29" ht="12">
      <c r="B57" s="1" t="s">
        <v>63</v>
      </c>
      <c r="C57" s="49"/>
      <c r="D57" s="49"/>
      <c r="E57" s="49">
        <v>0</v>
      </c>
      <c r="F57" s="49">
        <v>0</v>
      </c>
      <c r="G57" s="49">
        <v>0</v>
      </c>
      <c r="H57" s="49">
        <v>2</v>
      </c>
      <c r="I57" s="49">
        <v>1</v>
      </c>
      <c r="J57" s="49">
        <v>0</v>
      </c>
      <c r="K57" s="49">
        <v>0</v>
      </c>
      <c r="L57" s="49">
        <v>0</v>
      </c>
      <c r="M57" s="49">
        <v>0</v>
      </c>
      <c r="N57" s="49">
        <v>5</v>
      </c>
      <c r="O57" s="49">
        <v>21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22</v>
      </c>
      <c r="W57" s="49">
        <v>0</v>
      </c>
      <c r="X57" s="60">
        <v>0</v>
      </c>
      <c r="Y57" s="49">
        <v>11</v>
      </c>
      <c r="Z57" s="49">
        <v>0</v>
      </c>
      <c r="AA57" s="49">
        <v>0</v>
      </c>
      <c r="AB57" s="60" t="s">
        <v>78</v>
      </c>
      <c r="AC57" s="60"/>
    </row>
    <row r="58" spans="2:29" ht="12">
      <c r="B58" s="1" t="s">
        <v>64</v>
      </c>
      <c r="C58" s="49"/>
      <c r="D58" s="49"/>
      <c r="E58" s="49">
        <v>0</v>
      </c>
      <c r="F58" s="49">
        <v>0</v>
      </c>
      <c r="G58" s="49">
        <v>0</v>
      </c>
      <c r="H58" s="49">
        <v>2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2</v>
      </c>
      <c r="O58" s="49">
        <v>6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6</v>
      </c>
      <c r="W58" s="49">
        <v>0</v>
      </c>
      <c r="X58" s="60">
        <v>5</v>
      </c>
      <c r="Y58" s="49">
        <v>3</v>
      </c>
      <c r="Z58" s="49">
        <v>0</v>
      </c>
      <c r="AA58" s="49">
        <v>0</v>
      </c>
      <c r="AB58" s="60" t="s">
        <v>79</v>
      </c>
      <c r="AC58" s="60"/>
    </row>
    <row r="59" spans="2:29" ht="13.5">
      <c r="B59" s="11"/>
      <c r="C59" s="19" t="s">
        <v>65</v>
      </c>
      <c r="D59" s="18" t="s">
        <v>66</v>
      </c>
      <c r="E59" s="18"/>
      <c r="F59" s="18"/>
      <c r="G59" s="18"/>
      <c r="H59" s="18"/>
      <c r="I59" s="18"/>
      <c r="J59" s="18"/>
      <c r="K59" s="60" t="s">
        <v>87</v>
      </c>
      <c r="L59" s="60" t="s">
        <v>145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</row>
    <row r="60" spans="2:29" ht="12">
      <c r="B60" s="8" t="s">
        <v>67</v>
      </c>
      <c r="D60" s="18" t="s">
        <v>68</v>
      </c>
      <c r="E60" s="18"/>
      <c r="F60" s="18"/>
      <c r="G60" s="18"/>
      <c r="H60" s="18"/>
      <c r="I60" s="18"/>
      <c r="J60" s="60"/>
      <c r="K60" s="60"/>
      <c r="L60" s="60" t="s">
        <v>144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4:29" ht="12">
      <c r="D61" s="18" t="s">
        <v>69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2:29" ht="12">
      <c r="B62" s="20"/>
      <c r="D62" s="18" t="s">
        <v>70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ht="12">
      <c r="B63" s="1" t="s">
        <v>71</v>
      </c>
    </row>
    <row r="64" spans="2:29" ht="12">
      <c r="B64" s="24" t="s">
        <v>95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2:29" ht="12">
      <c r="B65" s="24" t="s">
        <v>94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</sheetData>
  <mergeCells count="2">
    <mergeCell ref="A1:D1"/>
    <mergeCell ref="AB1:AB2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Pavol Bottan</cp:lastModifiedBy>
  <cp:lastPrinted>2013-06-04T09:12:32Z</cp:lastPrinted>
  <dcterms:created xsi:type="dcterms:W3CDTF">2003-09-25T09:49:30Z</dcterms:created>
  <dcterms:modified xsi:type="dcterms:W3CDTF">2013-07-10T07:49:39Z</dcterms:modified>
  <cp:category/>
  <cp:version/>
  <cp:contentType/>
  <cp:contentStatus/>
</cp:coreProperties>
</file>