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<sst xmlns="http://schemas.openxmlformats.org/spreadsheetml/2006/main" count="137" uniqueCount="111">
  <si>
    <t>1.</t>
  </si>
  <si>
    <t>2.</t>
  </si>
  <si>
    <t>3.</t>
  </si>
  <si>
    <t>4.</t>
  </si>
  <si>
    <t>7.</t>
  </si>
  <si>
    <t>8.</t>
  </si>
  <si>
    <t>roč.</t>
  </si>
  <si>
    <t>klub</t>
  </si>
  <si>
    <t>BŠK</t>
  </si>
  <si>
    <t>UK</t>
  </si>
  <si>
    <t>5.</t>
  </si>
  <si>
    <t>6.</t>
  </si>
  <si>
    <t>Por.</t>
  </si>
  <si>
    <t>Koeficient turnaja:</t>
  </si>
  <si>
    <t xml:space="preserve">   Kt =</t>
  </si>
  <si>
    <t xml:space="preserve">   Pú</t>
  </si>
  <si>
    <t xml:space="preserve">   Pš</t>
  </si>
  <si>
    <t>Počet účastníkov na turnaji</t>
  </si>
  <si>
    <t>Počet zúčastnených štátov</t>
  </si>
  <si>
    <t>Pú</t>
  </si>
  <si>
    <t>Po</t>
  </si>
  <si>
    <t>P32</t>
  </si>
  <si>
    <t>P16</t>
  </si>
  <si>
    <t>Pozn: nezapočítava sa</t>
  </si>
  <si>
    <t>Vypočítané vzorcom</t>
  </si>
  <si>
    <r>
      <t>K</t>
    </r>
    <r>
      <rPr>
        <vertAlign val="subscript"/>
        <sz val="8"/>
        <rFont val="Arial"/>
        <family val="2"/>
      </rPr>
      <t>MSR</t>
    </r>
    <r>
      <rPr>
        <sz val="8"/>
        <rFont val="Arial"/>
        <family val="2"/>
      </rPr>
      <t>=</t>
    </r>
  </si>
  <si>
    <r>
      <t>K</t>
    </r>
    <r>
      <rPr>
        <vertAlign val="subscript"/>
        <sz val="9"/>
        <rFont val="Arial"/>
        <family val="2"/>
      </rPr>
      <t>MSR</t>
    </r>
    <r>
      <rPr>
        <sz val="9"/>
        <rFont val="Arial"/>
        <family val="2"/>
      </rPr>
      <t>=</t>
    </r>
  </si>
  <si>
    <t xml:space="preserve"> A počet účastníkov</t>
  </si>
  <si>
    <t xml:space="preserve"> B počet zúč.oddielov</t>
  </si>
  <si>
    <t xml:space="preserve"> C počet účastníkov, ktorí sa umiestnili v 32-ke na turnaji s viac ako 128 účastníkmi</t>
  </si>
  <si>
    <t xml:space="preserve"> D počet účastníkov, ktorí sa umiestnili v 16-ke na turnaji s viac ako 64 účastníkmi</t>
  </si>
  <si>
    <t>Do celkového poradia sa započítavajú 3 najl.výsl. z domácich turnajov a 2 najl.výsl. zo zahr. turnajov,+MSR</t>
  </si>
  <si>
    <t>Za postup z 1.kola sú 2 body. Každý postup do ďalšieho kola je zvyšovaný takto: 4, 8, 14, 20 , 26, 32, 38, 44......</t>
  </si>
  <si>
    <t>Tieto body sa násobia koeficientom turnaja.</t>
  </si>
  <si>
    <t>! ! !</t>
  </si>
  <si>
    <t>W Košice</t>
  </si>
  <si>
    <t>Body Slov.pohára</t>
  </si>
  <si>
    <t>Počet turnajov</t>
  </si>
  <si>
    <t>11.</t>
  </si>
  <si>
    <t>9.</t>
  </si>
  <si>
    <t>14.</t>
  </si>
  <si>
    <t>15.</t>
  </si>
  <si>
    <t xml:space="preserve">A </t>
  </si>
  <si>
    <t xml:space="preserve">B </t>
  </si>
  <si>
    <t xml:space="preserve">C </t>
  </si>
  <si>
    <t xml:space="preserve">D </t>
  </si>
  <si>
    <t>10.</t>
  </si>
  <si>
    <t>12.</t>
  </si>
  <si>
    <t>13.</t>
  </si>
  <si>
    <t>ŠTEVKO Martin</t>
  </si>
  <si>
    <t>FEJEDELEM Juraj</t>
  </si>
  <si>
    <t>RÁZUS Martin</t>
  </si>
  <si>
    <t>ADAMKA Matej</t>
  </si>
  <si>
    <t>ANTAL Jakub</t>
  </si>
  <si>
    <t>LACHKÝ Martin</t>
  </si>
  <si>
    <t>VATAHA Samuel</t>
  </si>
  <si>
    <t>KŠSnina</t>
  </si>
  <si>
    <t>KORIBANIČ Jakub</t>
  </si>
  <si>
    <t>ŠVEHLÍK Jakub</t>
  </si>
  <si>
    <t>MOROCHOVIČ Filip</t>
  </si>
  <si>
    <t>Békéscsaba 27.4.12</t>
  </si>
  <si>
    <t>STOJKA Boris</t>
  </si>
  <si>
    <t>SOPOLIGA Michal</t>
  </si>
  <si>
    <t>FABIAN Maximilián</t>
  </si>
  <si>
    <t>Debrecen 12.10.12</t>
  </si>
  <si>
    <t>Olomouc 17.11.12</t>
  </si>
  <si>
    <t>SláviaCup BA 24.11.12</t>
  </si>
  <si>
    <t>HRBÁŇ Matej</t>
  </si>
  <si>
    <t>Szolnok GPO 30.11.12</t>
  </si>
  <si>
    <t>Bdapest Olimp.8.2.13</t>
  </si>
  <si>
    <t>Keszthely 22.2.13</t>
  </si>
  <si>
    <t>Vroclav 22.3.2013</t>
  </si>
  <si>
    <t>Pačen.m.Košice 27.4.13</t>
  </si>
  <si>
    <t>ZENTKO Matej</t>
  </si>
  <si>
    <t>ONDO Daniel</t>
  </si>
  <si>
    <t>KACSMARIK Matej</t>
  </si>
  <si>
    <t>KŠK1903</t>
  </si>
  <si>
    <t>SUŠINA Dávid</t>
  </si>
  <si>
    <t>STAROŠČÁK Viktor</t>
  </si>
  <si>
    <t>SPIŠÁK Martin</t>
  </si>
  <si>
    <t>KREMEŇ Marián</t>
  </si>
  <si>
    <t>UŠALA Richard</t>
  </si>
  <si>
    <t>SIVČO Daniel</t>
  </si>
  <si>
    <t>ANDREJ Michael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</si>
  <si>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</si>
  <si>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</si>
  <si>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</si>
  <si>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</si>
  <si>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</si>
  <si>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</si>
  <si>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</si>
  <si>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</si>
  <si>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</si>
  <si>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</si>
  <si>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</si>
  <si>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</si>
  <si>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Bokesov mem.25.5.13</t>
  </si>
  <si>
    <t>MAJDEK Matej</t>
  </si>
  <si>
    <t>PAŠEK Dominik</t>
  </si>
  <si>
    <t>BRANDŠTETER Dávid</t>
  </si>
  <si>
    <t>LABANC Miloš</t>
  </si>
  <si>
    <t>HUSENICA Matej</t>
  </si>
  <si>
    <t>28.</t>
  </si>
  <si>
    <t>29.</t>
  </si>
  <si>
    <t>30.</t>
  </si>
  <si>
    <t>31.</t>
  </si>
  <si>
    <t>Olimp.Malinovo 1.6.13</t>
  </si>
  <si>
    <t>KÖTELES Bálint</t>
  </si>
  <si>
    <t>M SR 8.6.2013</t>
  </si>
  <si>
    <t>DUDÁŠ Radoslav</t>
  </si>
  <si>
    <r>
      <t>Slovenský pohár             2012-13           Mladší žiaci-kord         30.6.2013</t>
    </r>
    <r>
      <rPr>
        <sz val="12"/>
        <rFont val="Arial"/>
        <family val="2"/>
      </rPr>
      <t xml:space="preserve">       </t>
    </r>
    <r>
      <rPr>
        <sz val="9"/>
        <rFont val="Arial"/>
        <family val="2"/>
      </rPr>
      <t xml:space="preserve">                                                                                             Meno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</si>
</sst>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vertAlign val="subscript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/>
    </xf>
    <xf numFmtId="1" fontId="2" fillId="2" borderId="3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5" fillId="4" borderId="6" xfId="0" applyFont="1" applyFill="1" applyBorder="1" applyAlignment="1">
      <alignment wrapText="1"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1" fillId="6" borderId="6" xfId="0" applyFont="1" applyFill="1" applyBorder="1" applyAlignment="1">
      <alignment textRotation="90"/>
    </xf>
    <xf numFmtId="0" fontId="1" fillId="0" borderId="7" xfId="0" applyFont="1" applyBorder="1" applyAlignment="1">
      <alignment/>
    </xf>
    <xf numFmtId="0" fontId="2" fillId="2" borderId="8" xfId="0" applyFont="1" applyFill="1" applyBorder="1" applyAlignment="1">
      <alignment/>
    </xf>
    <xf numFmtId="1" fontId="2" fillId="2" borderId="8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1" fillId="7" borderId="0" xfId="0" applyFont="1" applyFill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12" xfId="0" applyFont="1" applyBorder="1" applyAlignment="1">
      <alignment horizontal="center"/>
    </xf>
    <xf numFmtId="0" fontId="2" fillId="8" borderId="0" xfId="0" applyNumberFormat="1" applyFont="1" applyFill="1" applyAlignment="1">
      <alignment/>
    </xf>
    <xf numFmtId="0" fontId="2" fillId="8" borderId="0" xfId="0" applyFont="1" applyFill="1" applyAlignment="1">
      <alignment/>
    </xf>
    <xf numFmtId="0" fontId="1" fillId="8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0" fontId="1" fillId="8" borderId="0" xfId="0" applyFont="1" applyFill="1" applyBorder="1" applyAlignment="1">
      <alignment/>
    </xf>
    <xf numFmtId="0" fontId="1" fillId="0" borderId="9" xfId="0" applyFont="1" applyBorder="1" applyAlignment="1">
      <alignment textRotation="90"/>
    </xf>
    <xf numFmtId="0" fontId="1" fillId="8" borderId="13" xfId="0" applyFont="1" applyFill="1" applyBorder="1" applyAlignment="1">
      <alignment/>
    </xf>
    <xf numFmtId="0" fontId="1" fillId="8" borderId="14" xfId="0" applyFont="1" applyFill="1" applyBorder="1" applyAlignment="1">
      <alignment/>
    </xf>
    <xf numFmtId="0" fontId="2" fillId="8" borderId="15" xfId="0" applyFont="1" applyFill="1" applyBorder="1" applyAlignment="1">
      <alignment/>
    </xf>
    <xf numFmtId="0" fontId="1" fillId="0" borderId="16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1" fontId="2" fillId="8" borderId="18" xfId="0" applyNumberFormat="1" applyFont="1" applyFill="1" applyBorder="1" applyAlignment="1">
      <alignment/>
    </xf>
    <xf numFmtId="1" fontId="2" fillId="8" borderId="3" xfId="0" applyNumberFormat="1" applyFont="1" applyFill="1" applyBorder="1" applyAlignment="1">
      <alignment/>
    </xf>
    <xf numFmtId="0" fontId="2" fillId="8" borderId="3" xfId="0" applyFont="1" applyFill="1" applyBorder="1" applyAlignment="1">
      <alignment/>
    </xf>
    <xf numFmtId="0" fontId="2" fillId="8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6" borderId="9" xfId="0" applyFont="1" applyFill="1" applyBorder="1" applyAlignment="1">
      <alignment textRotation="90"/>
    </xf>
    <xf numFmtId="0" fontId="1" fillId="0" borderId="3" xfId="0" applyFont="1" applyFill="1" applyBorder="1" applyAlignment="1">
      <alignment/>
    </xf>
    <xf numFmtId="0" fontId="2" fillId="8" borderId="10" xfId="0" applyFont="1" applyFill="1" applyBorder="1" applyAlignment="1">
      <alignment textRotation="90"/>
    </xf>
    <xf numFmtId="0" fontId="2" fillId="0" borderId="19" xfId="0" applyFont="1" applyBorder="1" applyAlignment="1">
      <alignment horizontal="center"/>
    </xf>
    <xf numFmtId="0" fontId="1" fillId="0" borderId="9" xfId="0" applyFont="1" applyFill="1" applyBorder="1" applyAlignment="1">
      <alignment textRotation="90"/>
    </xf>
    <xf numFmtId="0" fontId="1" fillId="0" borderId="2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1" fillId="6" borderId="21" xfId="0" applyFont="1" applyFill="1" applyBorder="1" applyAlignment="1">
      <alignment textRotation="90"/>
    </xf>
    <xf numFmtId="0" fontId="1" fillId="5" borderId="7" xfId="0" applyFont="1" applyFill="1" applyBorder="1" applyAlignment="1">
      <alignment/>
    </xf>
    <xf numFmtId="0" fontId="10" fillId="0" borderId="22" xfId="0" applyNumberFormat="1" applyFont="1" applyBorder="1" applyAlignment="1">
      <alignment horizontal="center" textRotation="90"/>
    </xf>
    <xf numFmtId="0" fontId="10" fillId="0" borderId="23" xfId="0" applyNumberFormat="1" applyFont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20.421875" style="1" customWidth="1"/>
    <col min="3" max="3" width="4.8515625" style="1" customWidth="1"/>
    <col min="4" max="4" width="8.421875" style="1" customWidth="1"/>
    <col min="5" max="5" width="3.140625" style="1" customWidth="1"/>
    <col min="6" max="6" width="3.28125" style="1" customWidth="1"/>
    <col min="7" max="7" width="3.421875" style="1" customWidth="1"/>
    <col min="8" max="8" width="4.00390625" style="1" customWidth="1"/>
    <col min="9" max="11" width="3.8515625" style="1" customWidth="1"/>
    <col min="12" max="13" width="3.7109375" style="1" customWidth="1"/>
    <col min="14" max="15" width="3.57421875" style="1" customWidth="1"/>
    <col min="16" max="16" width="4.421875" style="1" customWidth="1"/>
    <col min="17" max="17" width="5.421875" style="2" customWidth="1"/>
    <col min="18" max="16384" width="9.140625" style="1" customWidth="1"/>
  </cols>
  <sheetData>
    <row r="1" spans="1:17" ht="13.5" customHeight="1" thickBot="1" thickTop="1">
      <c r="A1" s="18"/>
      <c r="B1" s="30" t="s">
        <v>37</v>
      </c>
      <c r="C1" s="31"/>
      <c r="D1" s="32"/>
      <c r="E1" s="19">
        <v>1</v>
      </c>
      <c r="F1" s="19">
        <v>2</v>
      </c>
      <c r="G1" s="19">
        <v>3</v>
      </c>
      <c r="H1" s="19">
        <v>4</v>
      </c>
      <c r="I1" s="19">
        <v>5</v>
      </c>
      <c r="J1" s="19">
        <v>6</v>
      </c>
      <c r="K1" s="19">
        <v>7</v>
      </c>
      <c r="L1" s="19">
        <v>8</v>
      </c>
      <c r="M1" s="30">
        <v>9</v>
      </c>
      <c r="N1" s="19">
        <v>10</v>
      </c>
      <c r="O1" s="19">
        <v>11</v>
      </c>
      <c r="P1" s="19">
        <v>12</v>
      </c>
      <c r="Q1" s="65" t="s">
        <v>36</v>
      </c>
    </row>
    <row r="2" spans="1:17" ht="116.25" customHeight="1" thickBot="1">
      <c r="A2" s="20" t="s">
        <v>12</v>
      </c>
      <c r="B2" s="21" t="s">
        <v>110</v>
      </c>
      <c r="C2" s="22" t="s">
        <v>6</v>
      </c>
      <c r="D2" s="23" t="s">
        <v>7</v>
      </c>
      <c r="E2" s="24" t="s">
        <v>64</v>
      </c>
      <c r="F2" s="52" t="s">
        <v>65</v>
      </c>
      <c r="G2" s="41" t="s">
        <v>66</v>
      </c>
      <c r="H2" s="52" t="s">
        <v>68</v>
      </c>
      <c r="I2" s="24" t="s">
        <v>69</v>
      </c>
      <c r="J2" s="24" t="s">
        <v>70</v>
      </c>
      <c r="K2" s="52" t="s">
        <v>71</v>
      </c>
      <c r="L2" s="56" t="s">
        <v>72</v>
      </c>
      <c r="M2" s="52" t="s">
        <v>60</v>
      </c>
      <c r="N2" s="41" t="s">
        <v>96</v>
      </c>
      <c r="O2" s="63" t="s">
        <v>106</v>
      </c>
      <c r="P2" s="54" t="s">
        <v>108</v>
      </c>
      <c r="Q2" s="66"/>
    </row>
    <row r="3" spans="1:17" ht="13.5" customHeight="1">
      <c r="A3" s="35" t="s">
        <v>0</v>
      </c>
      <c r="B3" s="16" t="s">
        <v>61</v>
      </c>
      <c r="C3" s="16">
        <v>2000</v>
      </c>
      <c r="D3" s="16" t="s">
        <v>35</v>
      </c>
      <c r="E3" s="16"/>
      <c r="F3" s="16"/>
      <c r="G3" s="16">
        <v>12</v>
      </c>
      <c r="H3" s="16">
        <v>128</v>
      </c>
      <c r="I3" s="16"/>
      <c r="J3" s="16"/>
      <c r="K3" s="16"/>
      <c r="L3" s="16">
        <v>40</v>
      </c>
      <c r="M3" s="16"/>
      <c r="N3" s="16">
        <v>60</v>
      </c>
      <c r="O3" s="58"/>
      <c r="P3" s="42">
        <v>112</v>
      </c>
      <c r="Q3" s="45">
        <f aca="true" t="shared" si="0" ref="Q3:Q8">SUM(E3:P3)</f>
        <v>352</v>
      </c>
    </row>
    <row r="4" spans="1:17" s="4" customFormat="1" ht="12">
      <c r="A4" s="3" t="s">
        <v>1</v>
      </c>
      <c r="B4" s="25" t="s">
        <v>53</v>
      </c>
      <c r="C4" s="25">
        <v>2001</v>
      </c>
      <c r="D4" s="25" t="s">
        <v>35</v>
      </c>
      <c r="E4" s="16"/>
      <c r="F4" s="16"/>
      <c r="G4" s="16"/>
      <c r="H4" s="16">
        <v>32</v>
      </c>
      <c r="I4" s="16"/>
      <c r="J4" s="16"/>
      <c r="K4" s="16"/>
      <c r="L4" s="16">
        <v>40</v>
      </c>
      <c r="M4" s="16"/>
      <c r="N4" s="16">
        <v>24</v>
      </c>
      <c r="O4" s="58"/>
      <c r="P4" s="42">
        <v>208</v>
      </c>
      <c r="Q4" s="45">
        <f t="shared" si="0"/>
        <v>304</v>
      </c>
    </row>
    <row r="5" spans="1:17" s="4" customFormat="1" ht="12">
      <c r="A5" s="3" t="s">
        <v>2</v>
      </c>
      <c r="B5" s="25" t="s">
        <v>54</v>
      </c>
      <c r="C5" s="25">
        <v>2001</v>
      </c>
      <c r="D5" s="25" t="s">
        <v>35</v>
      </c>
      <c r="E5" s="16">
        <v>26</v>
      </c>
      <c r="F5" s="16"/>
      <c r="G5" s="16">
        <v>6</v>
      </c>
      <c r="H5" s="16">
        <v>64</v>
      </c>
      <c r="I5" s="16"/>
      <c r="J5" s="16"/>
      <c r="K5" s="16"/>
      <c r="L5" s="16">
        <v>130</v>
      </c>
      <c r="M5" s="16"/>
      <c r="N5" s="16">
        <v>12</v>
      </c>
      <c r="O5" s="58"/>
      <c r="P5" s="42">
        <v>64</v>
      </c>
      <c r="Q5" s="45">
        <f t="shared" si="0"/>
        <v>302</v>
      </c>
    </row>
    <row r="6" spans="1:17" s="4" customFormat="1" ht="12">
      <c r="A6" s="3" t="s">
        <v>3</v>
      </c>
      <c r="B6" s="25" t="s">
        <v>58</v>
      </c>
      <c r="C6" s="25">
        <v>2001</v>
      </c>
      <c r="D6" s="25" t="s">
        <v>35</v>
      </c>
      <c r="E6" s="16">
        <v>26</v>
      </c>
      <c r="F6" s="16"/>
      <c r="G6" s="16">
        <v>6</v>
      </c>
      <c r="H6" s="16">
        <v>32</v>
      </c>
      <c r="I6" s="16"/>
      <c r="J6" s="16"/>
      <c r="K6" s="16"/>
      <c r="L6" s="16">
        <v>70</v>
      </c>
      <c r="M6" s="16"/>
      <c r="N6" s="16">
        <v>42</v>
      </c>
      <c r="O6" s="58"/>
      <c r="P6" s="42">
        <v>64</v>
      </c>
      <c r="Q6" s="45">
        <f t="shared" si="0"/>
        <v>240</v>
      </c>
    </row>
    <row r="7" spans="1:17" s="4" customFormat="1" ht="12">
      <c r="A7" s="3" t="s">
        <v>10</v>
      </c>
      <c r="B7" s="25" t="s">
        <v>107</v>
      </c>
      <c r="C7" s="25">
        <v>2000</v>
      </c>
      <c r="D7" s="25" t="s">
        <v>76</v>
      </c>
      <c r="E7" s="16"/>
      <c r="F7" s="16"/>
      <c r="G7" s="16"/>
      <c r="H7" s="16"/>
      <c r="I7" s="16"/>
      <c r="J7" s="16"/>
      <c r="K7" s="16"/>
      <c r="L7" s="16">
        <v>70</v>
      </c>
      <c r="M7" s="16"/>
      <c r="N7" s="16"/>
      <c r="O7" s="58"/>
      <c r="P7" s="42">
        <v>160</v>
      </c>
      <c r="Q7" s="45">
        <f t="shared" si="0"/>
        <v>230</v>
      </c>
    </row>
    <row r="8" spans="1:17" s="4" customFormat="1" ht="12">
      <c r="A8" s="3" t="s">
        <v>11</v>
      </c>
      <c r="B8" s="51" t="s">
        <v>49</v>
      </c>
      <c r="C8" s="51">
        <v>2000</v>
      </c>
      <c r="D8" s="25" t="s">
        <v>76</v>
      </c>
      <c r="E8" s="53"/>
      <c r="F8" s="53"/>
      <c r="G8" s="53"/>
      <c r="H8" s="53"/>
      <c r="I8" s="53"/>
      <c r="J8" s="53"/>
      <c r="K8" s="53"/>
      <c r="L8" s="53">
        <v>100</v>
      </c>
      <c r="M8" s="53"/>
      <c r="N8" s="53"/>
      <c r="O8" s="59"/>
      <c r="P8" s="42">
        <v>112</v>
      </c>
      <c r="Q8" s="45">
        <f t="shared" si="0"/>
        <v>212</v>
      </c>
    </row>
    <row r="9" spans="1:17" s="4" customFormat="1" ht="12">
      <c r="A9" s="3" t="s">
        <v>4</v>
      </c>
      <c r="B9" s="25" t="s">
        <v>51</v>
      </c>
      <c r="C9" s="25">
        <v>2001</v>
      </c>
      <c r="D9" s="25" t="s">
        <v>8</v>
      </c>
      <c r="E9" s="25"/>
      <c r="F9" s="64">
        <v>12</v>
      </c>
      <c r="G9" s="25">
        <v>0</v>
      </c>
      <c r="H9" s="25">
        <v>64</v>
      </c>
      <c r="I9" s="25">
        <v>68</v>
      </c>
      <c r="J9" s="64">
        <v>56</v>
      </c>
      <c r="K9" s="25"/>
      <c r="L9" s="25">
        <v>20</v>
      </c>
      <c r="M9" s="25"/>
      <c r="N9" s="25">
        <v>24</v>
      </c>
      <c r="O9" s="60">
        <v>0</v>
      </c>
      <c r="P9" s="43">
        <v>32</v>
      </c>
      <c r="Q9" s="45">
        <f>SUM(G9:P9)-J9</f>
        <v>208</v>
      </c>
    </row>
    <row r="10" spans="1:17" s="4" customFormat="1" ht="12">
      <c r="A10" s="3" t="s">
        <v>5</v>
      </c>
      <c r="B10" s="25" t="s">
        <v>52</v>
      </c>
      <c r="C10" s="25">
        <v>2001</v>
      </c>
      <c r="D10" s="25" t="s">
        <v>8</v>
      </c>
      <c r="E10" s="25"/>
      <c r="F10" s="25">
        <v>0</v>
      </c>
      <c r="G10" s="25">
        <v>0</v>
      </c>
      <c r="H10" s="25">
        <v>0</v>
      </c>
      <c r="I10" s="25"/>
      <c r="J10" s="25"/>
      <c r="K10" s="25"/>
      <c r="L10" s="25">
        <v>10</v>
      </c>
      <c r="M10" s="25"/>
      <c r="N10" s="25">
        <v>6</v>
      </c>
      <c r="O10" s="60">
        <v>10</v>
      </c>
      <c r="P10" s="43">
        <v>64</v>
      </c>
      <c r="Q10" s="45">
        <f aca="true" t="shared" si="1" ref="Q10:Q33">SUM(E10:P10)</f>
        <v>90</v>
      </c>
    </row>
    <row r="11" spans="1:17" s="4" customFormat="1" ht="12">
      <c r="A11" s="3" t="s">
        <v>39</v>
      </c>
      <c r="B11" s="16" t="s">
        <v>62</v>
      </c>
      <c r="C11" s="16">
        <v>2002</v>
      </c>
      <c r="D11" s="16" t="s">
        <v>76</v>
      </c>
      <c r="E11" s="25"/>
      <c r="F11" s="25"/>
      <c r="G11" s="25"/>
      <c r="H11" s="25"/>
      <c r="I11" s="25"/>
      <c r="J11" s="25"/>
      <c r="K11" s="25"/>
      <c r="L11" s="25">
        <v>20</v>
      </c>
      <c r="M11" s="25"/>
      <c r="N11" s="25"/>
      <c r="O11" s="60"/>
      <c r="P11" s="43">
        <v>64</v>
      </c>
      <c r="Q11" s="45">
        <f t="shared" si="1"/>
        <v>84</v>
      </c>
    </row>
    <row r="12" spans="1:17" s="4" customFormat="1" ht="12">
      <c r="A12" s="3" t="s">
        <v>46</v>
      </c>
      <c r="B12" s="16" t="s">
        <v>67</v>
      </c>
      <c r="C12" s="16">
        <v>2000</v>
      </c>
      <c r="D12" s="16" t="s">
        <v>9</v>
      </c>
      <c r="E12" s="25"/>
      <c r="F12" s="25"/>
      <c r="G12" s="25">
        <v>0</v>
      </c>
      <c r="H12" s="25"/>
      <c r="I12" s="25"/>
      <c r="J12" s="25"/>
      <c r="K12" s="25">
        <v>50</v>
      </c>
      <c r="L12" s="25"/>
      <c r="M12" s="25"/>
      <c r="N12" s="25"/>
      <c r="O12" s="60"/>
      <c r="P12" s="43">
        <v>32</v>
      </c>
      <c r="Q12" s="45">
        <f t="shared" si="1"/>
        <v>82</v>
      </c>
    </row>
    <row r="13" spans="1:17" s="4" customFormat="1" ht="12">
      <c r="A13" s="3" t="s">
        <v>38</v>
      </c>
      <c r="B13" s="16" t="s">
        <v>83</v>
      </c>
      <c r="C13" s="16">
        <v>2000</v>
      </c>
      <c r="D13" s="16" t="s">
        <v>76</v>
      </c>
      <c r="E13" s="25"/>
      <c r="F13" s="25"/>
      <c r="G13" s="25"/>
      <c r="H13" s="25"/>
      <c r="I13" s="25"/>
      <c r="J13" s="25"/>
      <c r="K13" s="25"/>
      <c r="L13" s="25">
        <v>40</v>
      </c>
      <c r="M13" s="25"/>
      <c r="N13" s="25"/>
      <c r="O13" s="60"/>
      <c r="P13" s="43">
        <v>32</v>
      </c>
      <c r="Q13" s="45">
        <f t="shared" si="1"/>
        <v>72</v>
      </c>
    </row>
    <row r="14" spans="1:17" s="4" customFormat="1" ht="12">
      <c r="A14" s="3" t="s">
        <v>47</v>
      </c>
      <c r="B14" s="16" t="s">
        <v>79</v>
      </c>
      <c r="C14" s="16">
        <v>2002</v>
      </c>
      <c r="D14" s="16" t="s">
        <v>35</v>
      </c>
      <c r="E14" s="25"/>
      <c r="F14" s="25"/>
      <c r="G14" s="25"/>
      <c r="H14" s="25"/>
      <c r="I14" s="25"/>
      <c r="J14" s="25"/>
      <c r="K14" s="25"/>
      <c r="L14" s="25">
        <v>20</v>
      </c>
      <c r="M14" s="25"/>
      <c r="N14" s="25">
        <v>12</v>
      </c>
      <c r="O14" s="60"/>
      <c r="P14" s="43">
        <v>32</v>
      </c>
      <c r="Q14" s="45">
        <f t="shared" si="1"/>
        <v>64</v>
      </c>
    </row>
    <row r="15" spans="1:17" s="4" customFormat="1" ht="12">
      <c r="A15" s="3" t="s">
        <v>48</v>
      </c>
      <c r="B15" s="53" t="s">
        <v>55</v>
      </c>
      <c r="C15" s="53">
        <v>2000</v>
      </c>
      <c r="D15" s="53" t="s">
        <v>56</v>
      </c>
      <c r="E15" s="51"/>
      <c r="F15" s="51"/>
      <c r="G15" s="51"/>
      <c r="H15" s="51"/>
      <c r="I15" s="51"/>
      <c r="J15" s="51"/>
      <c r="K15" s="51"/>
      <c r="L15" s="51">
        <v>20</v>
      </c>
      <c r="M15" s="51"/>
      <c r="N15" s="51"/>
      <c r="O15" s="61"/>
      <c r="P15" s="43">
        <v>32</v>
      </c>
      <c r="Q15" s="45">
        <f t="shared" si="1"/>
        <v>52</v>
      </c>
    </row>
    <row r="16" spans="1:17" s="4" customFormat="1" ht="12">
      <c r="A16" s="3" t="s">
        <v>40</v>
      </c>
      <c r="B16" s="25" t="s">
        <v>81</v>
      </c>
      <c r="C16" s="25">
        <v>2001</v>
      </c>
      <c r="D16" s="25" t="s">
        <v>35</v>
      </c>
      <c r="E16" s="25"/>
      <c r="F16" s="25"/>
      <c r="G16" s="25"/>
      <c r="H16" s="25"/>
      <c r="I16" s="25"/>
      <c r="J16" s="25"/>
      <c r="K16" s="25"/>
      <c r="L16" s="25">
        <v>20</v>
      </c>
      <c r="M16" s="25"/>
      <c r="N16" s="25"/>
      <c r="O16" s="60"/>
      <c r="P16" s="43">
        <v>32</v>
      </c>
      <c r="Q16" s="45">
        <f t="shared" si="1"/>
        <v>52</v>
      </c>
    </row>
    <row r="17" spans="1:17" s="4" customFormat="1" ht="12">
      <c r="A17" s="3" t="s">
        <v>41</v>
      </c>
      <c r="B17" s="25" t="s">
        <v>101</v>
      </c>
      <c r="C17" s="25">
        <v>2001</v>
      </c>
      <c r="D17" s="25" t="s">
        <v>9</v>
      </c>
      <c r="E17" s="25"/>
      <c r="F17" s="25"/>
      <c r="G17" s="25"/>
      <c r="H17" s="25"/>
      <c r="I17" s="25"/>
      <c r="J17" s="25"/>
      <c r="K17" s="25"/>
      <c r="L17" s="25"/>
      <c r="M17" s="25"/>
      <c r="N17" s="25">
        <v>12</v>
      </c>
      <c r="O17" s="60"/>
      <c r="P17" s="43">
        <v>32</v>
      </c>
      <c r="Q17" s="45">
        <f t="shared" si="1"/>
        <v>44</v>
      </c>
    </row>
    <row r="18" spans="1:17" s="4" customFormat="1" ht="12">
      <c r="A18" s="55" t="s">
        <v>84</v>
      </c>
      <c r="B18" s="25" t="s">
        <v>77</v>
      </c>
      <c r="C18" s="25">
        <v>2004</v>
      </c>
      <c r="D18" s="25" t="s">
        <v>35</v>
      </c>
      <c r="E18" s="25"/>
      <c r="F18" s="25"/>
      <c r="G18" s="25"/>
      <c r="H18" s="25"/>
      <c r="I18" s="25"/>
      <c r="J18" s="25"/>
      <c r="K18" s="25"/>
      <c r="L18" s="25">
        <v>10</v>
      </c>
      <c r="M18" s="25"/>
      <c r="N18" s="25"/>
      <c r="O18" s="60"/>
      <c r="P18" s="43">
        <v>32</v>
      </c>
      <c r="Q18" s="45">
        <f t="shared" si="1"/>
        <v>42</v>
      </c>
    </row>
    <row r="19" spans="1:17" s="4" customFormat="1" ht="12">
      <c r="A19" s="55" t="s">
        <v>85</v>
      </c>
      <c r="B19" s="25" t="s">
        <v>59</v>
      </c>
      <c r="C19" s="25">
        <v>2000</v>
      </c>
      <c r="D19" s="25" t="s">
        <v>56</v>
      </c>
      <c r="E19" s="25"/>
      <c r="F19" s="25"/>
      <c r="G19" s="25"/>
      <c r="H19" s="25"/>
      <c r="I19" s="25"/>
      <c r="J19" s="25"/>
      <c r="K19" s="25"/>
      <c r="L19" s="25">
        <v>40</v>
      </c>
      <c r="M19" s="25"/>
      <c r="N19" s="25"/>
      <c r="O19" s="60"/>
      <c r="P19" s="43"/>
      <c r="Q19" s="45">
        <f t="shared" si="1"/>
        <v>40</v>
      </c>
    </row>
    <row r="20" spans="1:17" s="4" customFormat="1" ht="12">
      <c r="A20" s="55" t="s">
        <v>86</v>
      </c>
      <c r="B20" s="25" t="s">
        <v>73</v>
      </c>
      <c r="C20" s="25">
        <v>2001</v>
      </c>
      <c r="D20" s="25" t="s">
        <v>35</v>
      </c>
      <c r="E20" s="25"/>
      <c r="F20" s="25"/>
      <c r="G20" s="25"/>
      <c r="H20" s="25"/>
      <c r="I20" s="25"/>
      <c r="J20" s="25"/>
      <c r="K20" s="25"/>
      <c r="L20" s="25">
        <v>0</v>
      </c>
      <c r="M20" s="25"/>
      <c r="N20" s="25">
        <v>6</v>
      </c>
      <c r="O20" s="60"/>
      <c r="P20" s="43">
        <v>16</v>
      </c>
      <c r="Q20" s="45">
        <f t="shared" si="1"/>
        <v>22</v>
      </c>
    </row>
    <row r="21" spans="1:17" s="4" customFormat="1" ht="12">
      <c r="A21" s="55" t="s">
        <v>87</v>
      </c>
      <c r="B21" s="25" t="s">
        <v>99</v>
      </c>
      <c r="C21" s="25">
        <v>2002</v>
      </c>
      <c r="D21" s="25" t="s">
        <v>9</v>
      </c>
      <c r="E21" s="25"/>
      <c r="F21" s="25"/>
      <c r="G21" s="25"/>
      <c r="H21" s="25"/>
      <c r="I21" s="25"/>
      <c r="J21" s="25"/>
      <c r="K21" s="25"/>
      <c r="L21" s="25"/>
      <c r="M21" s="25"/>
      <c r="N21" s="25">
        <v>6</v>
      </c>
      <c r="O21" s="60"/>
      <c r="P21" s="43">
        <v>16</v>
      </c>
      <c r="Q21" s="45">
        <f t="shared" si="1"/>
        <v>22</v>
      </c>
    </row>
    <row r="22" spans="1:17" s="4" customFormat="1" ht="12">
      <c r="A22" s="55" t="s">
        <v>88</v>
      </c>
      <c r="B22" s="25" t="s">
        <v>98</v>
      </c>
      <c r="C22" s="25">
        <v>2001</v>
      </c>
      <c r="D22" s="25" t="s">
        <v>8</v>
      </c>
      <c r="E22" s="25"/>
      <c r="F22" s="25"/>
      <c r="G22" s="25"/>
      <c r="H22" s="25"/>
      <c r="I22" s="25"/>
      <c r="J22" s="25"/>
      <c r="K22" s="25"/>
      <c r="L22" s="25"/>
      <c r="M22" s="25"/>
      <c r="N22" s="25">
        <v>6</v>
      </c>
      <c r="O22" s="60"/>
      <c r="P22" s="43">
        <v>16</v>
      </c>
      <c r="Q22" s="45">
        <f t="shared" si="1"/>
        <v>22</v>
      </c>
    </row>
    <row r="23" spans="1:17" s="4" customFormat="1" ht="12">
      <c r="A23" s="55" t="s">
        <v>89</v>
      </c>
      <c r="B23" s="25" t="s">
        <v>82</v>
      </c>
      <c r="C23" s="25">
        <v>2001</v>
      </c>
      <c r="D23" s="25" t="s">
        <v>56</v>
      </c>
      <c r="E23" s="25"/>
      <c r="F23" s="25"/>
      <c r="G23" s="25"/>
      <c r="H23" s="25"/>
      <c r="I23" s="25"/>
      <c r="J23" s="25"/>
      <c r="K23" s="25"/>
      <c r="L23" s="25">
        <v>20</v>
      </c>
      <c r="M23" s="25"/>
      <c r="N23" s="25"/>
      <c r="O23" s="60"/>
      <c r="P23" s="43"/>
      <c r="Q23" s="45">
        <f t="shared" si="1"/>
        <v>20</v>
      </c>
    </row>
    <row r="24" spans="1:17" s="4" customFormat="1" ht="12">
      <c r="A24" s="55" t="s">
        <v>90</v>
      </c>
      <c r="B24" s="25" t="s">
        <v>80</v>
      </c>
      <c r="C24" s="25">
        <v>2001</v>
      </c>
      <c r="D24" s="25" t="s">
        <v>56</v>
      </c>
      <c r="E24" s="25"/>
      <c r="F24" s="25"/>
      <c r="G24" s="25"/>
      <c r="H24" s="25"/>
      <c r="I24" s="25"/>
      <c r="J24" s="25"/>
      <c r="K24" s="25"/>
      <c r="L24" s="25">
        <v>20</v>
      </c>
      <c r="M24" s="25"/>
      <c r="N24" s="25"/>
      <c r="O24" s="60"/>
      <c r="P24" s="43"/>
      <c r="Q24" s="45">
        <f t="shared" si="1"/>
        <v>20</v>
      </c>
    </row>
    <row r="25" spans="1:17" s="4" customFormat="1" ht="12">
      <c r="A25" s="55" t="s">
        <v>91</v>
      </c>
      <c r="B25" s="25" t="s">
        <v>109</v>
      </c>
      <c r="C25" s="25">
        <v>2000</v>
      </c>
      <c r="D25" s="25" t="s">
        <v>35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60"/>
      <c r="P25" s="43">
        <v>16</v>
      </c>
      <c r="Q25" s="45">
        <f t="shared" si="1"/>
        <v>16</v>
      </c>
    </row>
    <row r="26" spans="1:17" s="4" customFormat="1" ht="12">
      <c r="A26" s="55" t="s">
        <v>92</v>
      </c>
      <c r="B26" s="25" t="s">
        <v>100</v>
      </c>
      <c r="C26" s="25">
        <v>2001</v>
      </c>
      <c r="D26" s="25" t="s">
        <v>35</v>
      </c>
      <c r="E26" s="25"/>
      <c r="F26" s="25"/>
      <c r="G26" s="25"/>
      <c r="H26" s="25"/>
      <c r="I26" s="25"/>
      <c r="J26" s="25"/>
      <c r="K26" s="25"/>
      <c r="L26" s="25"/>
      <c r="M26" s="25"/>
      <c r="N26" s="25">
        <v>12</v>
      </c>
      <c r="O26" s="60"/>
      <c r="P26" s="43">
        <v>0</v>
      </c>
      <c r="Q26" s="45">
        <f t="shared" si="1"/>
        <v>12</v>
      </c>
    </row>
    <row r="27" spans="1:17" s="4" customFormat="1" ht="12">
      <c r="A27" s="55" t="s">
        <v>93</v>
      </c>
      <c r="B27" s="25" t="s">
        <v>75</v>
      </c>
      <c r="C27" s="25">
        <v>2001</v>
      </c>
      <c r="D27" s="25" t="s">
        <v>76</v>
      </c>
      <c r="E27" s="25"/>
      <c r="F27" s="25"/>
      <c r="G27" s="25"/>
      <c r="H27" s="25"/>
      <c r="I27" s="25"/>
      <c r="J27" s="25"/>
      <c r="K27" s="25"/>
      <c r="L27" s="25">
        <v>10</v>
      </c>
      <c r="M27" s="25"/>
      <c r="N27" s="25"/>
      <c r="O27" s="60"/>
      <c r="P27" s="43"/>
      <c r="Q27" s="45">
        <f t="shared" si="1"/>
        <v>10</v>
      </c>
    </row>
    <row r="28" spans="1:17" s="4" customFormat="1" ht="12">
      <c r="A28" s="55" t="s">
        <v>94</v>
      </c>
      <c r="B28" s="25" t="s">
        <v>78</v>
      </c>
      <c r="C28" s="25">
        <v>2001</v>
      </c>
      <c r="D28" s="25" t="s">
        <v>56</v>
      </c>
      <c r="E28" s="25"/>
      <c r="F28" s="25"/>
      <c r="G28" s="25"/>
      <c r="H28" s="25"/>
      <c r="I28" s="25"/>
      <c r="J28" s="25"/>
      <c r="K28" s="25"/>
      <c r="L28" s="25">
        <v>10</v>
      </c>
      <c r="M28" s="25"/>
      <c r="N28" s="25"/>
      <c r="O28" s="60"/>
      <c r="P28" s="43"/>
      <c r="Q28" s="45">
        <f t="shared" si="1"/>
        <v>10</v>
      </c>
    </row>
    <row r="29" spans="1:17" s="4" customFormat="1" ht="12">
      <c r="A29" s="55" t="s">
        <v>95</v>
      </c>
      <c r="B29" s="25" t="s">
        <v>63</v>
      </c>
      <c r="C29" s="25">
        <v>2000</v>
      </c>
      <c r="D29" s="25" t="s">
        <v>9</v>
      </c>
      <c r="E29" s="25"/>
      <c r="F29" s="25"/>
      <c r="G29" s="25">
        <v>0</v>
      </c>
      <c r="H29" s="25"/>
      <c r="I29" s="25"/>
      <c r="J29" s="25"/>
      <c r="K29" s="25"/>
      <c r="L29" s="25"/>
      <c r="M29" s="25"/>
      <c r="N29" s="25">
        <v>6</v>
      </c>
      <c r="O29" s="60"/>
      <c r="P29" s="43"/>
      <c r="Q29" s="45">
        <f t="shared" si="1"/>
        <v>6</v>
      </c>
    </row>
    <row r="30" spans="1:17" s="4" customFormat="1" ht="12">
      <c r="A30" s="55" t="s">
        <v>102</v>
      </c>
      <c r="B30" s="25" t="s">
        <v>50</v>
      </c>
      <c r="C30" s="25">
        <v>2000</v>
      </c>
      <c r="D30" s="25" t="s">
        <v>35</v>
      </c>
      <c r="E30" s="25"/>
      <c r="F30" s="25"/>
      <c r="G30" s="25"/>
      <c r="H30" s="25"/>
      <c r="I30" s="25"/>
      <c r="J30" s="25"/>
      <c r="K30" s="25"/>
      <c r="L30" s="25">
        <v>0</v>
      </c>
      <c r="M30" s="25"/>
      <c r="N30" s="25"/>
      <c r="O30" s="60"/>
      <c r="P30" s="43"/>
      <c r="Q30" s="45">
        <f t="shared" si="1"/>
        <v>0</v>
      </c>
    </row>
    <row r="31" spans="1:17" s="4" customFormat="1" ht="12">
      <c r="A31" s="55" t="s">
        <v>103</v>
      </c>
      <c r="B31" s="25" t="s">
        <v>97</v>
      </c>
      <c r="C31" s="25">
        <v>2003</v>
      </c>
      <c r="D31" s="25" t="s">
        <v>8</v>
      </c>
      <c r="E31" s="25"/>
      <c r="F31" s="25"/>
      <c r="G31" s="25"/>
      <c r="H31" s="25"/>
      <c r="I31" s="25"/>
      <c r="J31" s="25"/>
      <c r="K31" s="25"/>
      <c r="L31" s="25"/>
      <c r="M31" s="25"/>
      <c r="N31" s="25">
        <v>0</v>
      </c>
      <c r="O31" s="60"/>
      <c r="P31" s="43">
        <v>0</v>
      </c>
      <c r="Q31" s="45">
        <f t="shared" si="1"/>
        <v>0</v>
      </c>
    </row>
    <row r="32" spans="1:17" s="4" customFormat="1" ht="12">
      <c r="A32" s="55" t="s">
        <v>104</v>
      </c>
      <c r="B32" s="25" t="s">
        <v>57</v>
      </c>
      <c r="C32" s="25">
        <v>2001</v>
      </c>
      <c r="D32" s="25" t="s">
        <v>56</v>
      </c>
      <c r="E32" s="25"/>
      <c r="F32" s="25"/>
      <c r="G32" s="25"/>
      <c r="H32" s="25"/>
      <c r="I32" s="25"/>
      <c r="J32" s="25"/>
      <c r="K32" s="25"/>
      <c r="L32" s="25">
        <v>0</v>
      </c>
      <c r="M32" s="25"/>
      <c r="N32" s="25"/>
      <c r="O32" s="60"/>
      <c r="P32" s="43"/>
      <c r="Q32" s="45">
        <f t="shared" si="1"/>
        <v>0</v>
      </c>
    </row>
    <row r="33" spans="1:17" s="4" customFormat="1" ht="12">
      <c r="A33" s="55" t="s">
        <v>105</v>
      </c>
      <c r="B33" s="25" t="s">
        <v>74</v>
      </c>
      <c r="C33" s="25">
        <v>2005</v>
      </c>
      <c r="D33" s="25" t="s">
        <v>35</v>
      </c>
      <c r="E33" s="25"/>
      <c r="F33" s="25"/>
      <c r="G33" s="25"/>
      <c r="H33" s="25"/>
      <c r="I33" s="25"/>
      <c r="J33" s="25"/>
      <c r="K33" s="25"/>
      <c r="L33" s="25">
        <v>0</v>
      </c>
      <c r="M33" s="25"/>
      <c r="N33" s="25"/>
      <c r="O33" s="60"/>
      <c r="P33" s="43"/>
      <c r="Q33" s="57">
        <f t="shared" si="1"/>
        <v>0</v>
      </c>
    </row>
    <row r="34" spans="1:20" s="4" customFormat="1" ht="12.75" thickBot="1">
      <c r="A34" s="5"/>
      <c r="B34" s="17"/>
      <c r="C34" s="17"/>
      <c r="D34" s="1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62"/>
      <c r="P34" s="44"/>
      <c r="Q34" s="46"/>
      <c r="S34" s="2"/>
      <c r="T34" s="1"/>
    </row>
    <row r="35" spans="2:17" s="4" customFormat="1" ht="11.25">
      <c r="B35" s="4" t="s">
        <v>13</v>
      </c>
      <c r="D35" s="26" t="s">
        <v>14</v>
      </c>
      <c r="E35" s="27">
        <f>E36+E37+E38+E39</f>
        <v>13.29</v>
      </c>
      <c r="F35" s="27">
        <f aca="true" t="shared" si="2" ref="F35:P35">F36+F37+F38+F39</f>
        <v>5.89</v>
      </c>
      <c r="G35" s="27">
        <f t="shared" si="2"/>
        <v>3.29</v>
      </c>
      <c r="H35" s="27">
        <f t="shared" si="2"/>
        <v>16.29</v>
      </c>
      <c r="I35" s="27">
        <f>I36+I37+I38+I39</f>
        <v>17.29</v>
      </c>
      <c r="J35" s="27">
        <f t="shared" si="2"/>
        <v>13.99</v>
      </c>
      <c r="K35" s="27">
        <f t="shared" si="2"/>
        <v>24.59</v>
      </c>
      <c r="L35" s="27">
        <f>L36+L37+L38+L39</f>
        <v>4.89</v>
      </c>
      <c r="M35" s="27">
        <f t="shared" si="2"/>
        <v>12.29</v>
      </c>
      <c r="N35" s="27">
        <f t="shared" si="2"/>
        <v>2.8899999999999997</v>
      </c>
      <c r="O35" s="27">
        <f>O36+O37+O38+O39</f>
        <v>5.39</v>
      </c>
      <c r="P35" s="47">
        <f t="shared" si="2"/>
        <v>7.69</v>
      </c>
      <c r="Q35" s="36" t="s">
        <v>25</v>
      </c>
    </row>
    <row r="36" spans="4:20" s="4" customFormat="1" ht="12">
      <c r="D36" s="6" t="s">
        <v>15</v>
      </c>
      <c r="E36" s="7">
        <f>E40/10+0.49</f>
        <v>8.29</v>
      </c>
      <c r="F36" s="7">
        <f aca="true" t="shared" si="3" ref="F36:K36">F40/10+0.49</f>
        <v>3.8899999999999997</v>
      </c>
      <c r="G36" s="7">
        <f t="shared" si="3"/>
        <v>1.29</v>
      </c>
      <c r="H36" s="7">
        <f t="shared" si="3"/>
        <v>11.290000000000001</v>
      </c>
      <c r="I36" s="7">
        <f>I40/10+0.49</f>
        <v>11.290000000000001</v>
      </c>
      <c r="J36" s="7">
        <f t="shared" si="3"/>
        <v>8.99</v>
      </c>
      <c r="K36" s="7">
        <f t="shared" si="3"/>
        <v>13.59</v>
      </c>
      <c r="L36" s="7">
        <f>L40/10+0.49</f>
        <v>2.8899999999999997</v>
      </c>
      <c r="M36" s="7">
        <f>M40/10+0.49</f>
        <v>7.29</v>
      </c>
      <c r="N36" s="7">
        <f>N40/10+0.49</f>
        <v>1.89</v>
      </c>
      <c r="O36" s="7">
        <f>O40/10+0.49</f>
        <v>2.3899999999999997</v>
      </c>
      <c r="P36" s="48">
        <f>P40/10+0.49</f>
        <v>2.6900000000000004</v>
      </c>
      <c r="Q36" s="36" t="s">
        <v>19</v>
      </c>
      <c r="S36" s="1"/>
      <c r="T36" s="1"/>
    </row>
    <row r="37" spans="2:20" s="4" customFormat="1" ht="12">
      <c r="B37" s="8" t="s">
        <v>24</v>
      </c>
      <c r="C37" s="8"/>
      <c r="D37" s="6" t="s">
        <v>16</v>
      </c>
      <c r="E37" s="6">
        <f>E41</f>
        <v>5</v>
      </c>
      <c r="F37" s="6">
        <f aca="true" t="shared" si="4" ref="F37:K37">F41</f>
        <v>2</v>
      </c>
      <c r="G37" s="6">
        <f t="shared" si="4"/>
        <v>2</v>
      </c>
      <c r="H37" s="6">
        <f t="shared" si="4"/>
        <v>5</v>
      </c>
      <c r="I37" s="6">
        <f>I41</f>
        <v>6</v>
      </c>
      <c r="J37" s="6">
        <f t="shared" si="4"/>
        <v>5</v>
      </c>
      <c r="K37" s="6">
        <f t="shared" si="4"/>
        <v>11</v>
      </c>
      <c r="L37" s="6">
        <f>L41</f>
        <v>2</v>
      </c>
      <c r="M37" s="6">
        <f>M41</f>
        <v>5</v>
      </c>
      <c r="N37" s="6">
        <f>N41</f>
        <v>1</v>
      </c>
      <c r="O37" s="6">
        <f>O41</f>
        <v>3</v>
      </c>
      <c r="P37" s="49">
        <f>P41</f>
        <v>5</v>
      </c>
      <c r="Q37" s="36" t="s">
        <v>20</v>
      </c>
      <c r="S37" s="1"/>
      <c r="T37" s="1"/>
    </row>
    <row r="38" spans="3:20" s="4" customFormat="1" ht="12">
      <c r="C38" s="9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49">
        <f>P42</f>
        <v>0</v>
      </c>
      <c r="Q38" s="36" t="s">
        <v>21</v>
      </c>
      <c r="S38" s="1"/>
      <c r="T38" s="1"/>
    </row>
    <row r="39" spans="3:21" s="4" customFormat="1" ht="12">
      <c r="C39" s="10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49">
        <f>P43</f>
        <v>0</v>
      </c>
      <c r="Q39" s="36" t="s">
        <v>22</v>
      </c>
      <c r="S39" s="1"/>
      <c r="T39" s="1"/>
      <c r="U39" s="1"/>
    </row>
    <row r="40" spans="2:19" s="4" customFormat="1" ht="12">
      <c r="B40" s="4" t="s">
        <v>17</v>
      </c>
      <c r="E40" s="11">
        <v>78</v>
      </c>
      <c r="F40" s="11">
        <v>34</v>
      </c>
      <c r="G40" s="11">
        <v>8</v>
      </c>
      <c r="H40" s="11">
        <v>108</v>
      </c>
      <c r="I40" s="11">
        <v>108</v>
      </c>
      <c r="J40" s="11">
        <v>85</v>
      </c>
      <c r="K40" s="11">
        <v>131</v>
      </c>
      <c r="L40" s="11">
        <v>24</v>
      </c>
      <c r="M40" s="11">
        <v>68</v>
      </c>
      <c r="N40" s="11">
        <v>14</v>
      </c>
      <c r="O40" s="11">
        <v>19</v>
      </c>
      <c r="P40" s="49">
        <v>22</v>
      </c>
      <c r="Q40" s="37" t="s">
        <v>42</v>
      </c>
      <c r="R40" s="1"/>
      <c r="S40" s="1"/>
    </row>
    <row r="41" spans="2:19" s="4" customFormat="1" ht="12">
      <c r="B41" s="4" t="s">
        <v>18</v>
      </c>
      <c r="E41" s="11">
        <v>5</v>
      </c>
      <c r="F41" s="11">
        <v>2</v>
      </c>
      <c r="G41" s="11">
        <v>2</v>
      </c>
      <c r="H41" s="11">
        <v>5</v>
      </c>
      <c r="I41" s="11">
        <v>6</v>
      </c>
      <c r="J41" s="11">
        <v>5</v>
      </c>
      <c r="K41" s="11">
        <v>11</v>
      </c>
      <c r="L41" s="11">
        <v>2</v>
      </c>
      <c r="M41" s="11">
        <v>5</v>
      </c>
      <c r="N41" s="11">
        <v>1</v>
      </c>
      <c r="O41" s="11">
        <v>3</v>
      </c>
      <c r="P41" s="49">
        <v>5</v>
      </c>
      <c r="Q41" s="37" t="s">
        <v>43</v>
      </c>
      <c r="R41" s="1"/>
      <c r="S41" s="1"/>
    </row>
    <row r="42" spans="5:19" s="4" customFormat="1" ht="12">
      <c r="E42" s="11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49">
        <v>0</v>
      </c>
      <c r="Q42" s="37" t="s">
        <v>44</v>
      </c>
      <c r="R42" s="1"/>
      <c r="S42" s="1"/>
    </row>
    <row r="43" spans="5:19" s="4" customFormat="1" ht="12">
      <c r="E43" s="11"/>
      <c r="F43" s="11"/>
      <c r="G43" s="11"/>
      <c r="H43" s="13"/>
      <c r="I43" s="13"/>
      <c r="J43" s="13"/>
      <c r="K43" s="13"/>
      <c r="L43" s="13"/>
      <c r="M43" s="13"/>
      <c r="N43" s="13"/>
      <c r="O43" s="13"/>
      <c r="P43" s="50">
        <v>0</v>
      </c>
      <c r="Q43" s="37" t="s">
        <v>45</v>
      </c>
      <c r="R43" s="1"/>
      <c r="S43" s="1"/>
    </row>
    <row r="44" spans="1:19" s="4" customFormat="1" ht="13.5">
      <c r="A44" s="1"/>
      <c r="B44" s="14"/>
      <c r="C44" s="38" t="s">
        <v>26</v>
      </c>
      <c r="D44" s="39" t="s">
        <v>27</v>
      </c>
      <c r="E44" s="39"/>
      <c r="F44" s="39"/>
      <c r="G44" s="39"/>
      <c r="H44" s="39"/>
      <c r="I44" s="39"/>
      <c r="J44" s="39"/>
      <c r="K44" s="40"/>
      <c r="L44" s="40"/>
      <c r="M44" s="40"/>
      <c r="N44" s="40"/>
      <c r="O44" s="40"/>
      <c r="P44" s="39"/>
      <c r="Q44" s="39"/>
      <c r="R44" s="1"/>
      <c r="S44" s="1"/>
    </row>
    <row r="45" spans="1:21" s="4" customFormat="1" ht="12">
      <c r="A45" s="1"/>
      <c r="B45" s="15" t="s">
        <v>23</v>
      </c>
      <c r="C45" s="39"/>
      <c r="D45" s="39" t="s">
        <v>28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S45" s="1"/>
      <c r="T45" s="1"/>
      <c r="U45" s="1"/>
    </row>
    <row r="46" spans="1:21" s="4" customFormat="1" ht="12">
      <c r="A46" s="1"/>
      <c r="B46" s="1"/>
      <c r="C46" s="39"/>
      <c r="D46" s="39" t="s">
        <v>29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1"/>
      <c r="S46" s="1"/>
      <c r="T46" s="1"/>
      <c r="U46" s="1"/>
    </row>
    <row r="47" spans="1:21" s="4" customFormat="1" ht="12">
      <c r="A47" s="1"/>
      <c r="B47" s="1"/>
      <c r="C47" s="39"/>
      <c r="D47" s="39" t="s">
        <v>30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1"/>
      <c r="S47" s="1"/>
      <c r="T47" s="1"/>
      <c r="U47" s="1"/>
    </row>
    <row r="48" spans="1:21" s="4" customFormat="1" ht="12">
      <c r="A48" s="1"/>
      <c r="B48" s="29" t="s">
        <v>31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 t="s">
        <v>34</v>
      </c>
      <c r="R48" s="1"/>
      <c r="S48" s="1"/>
      <c r="T48" s="1"/>
      <c r="U48" s="1"/>
    </row>
    <row r="49" ht="12">
      <c r="A49" s="1" t="s">
        <v>32</v>
      </c>
    </row>
    <row r="50" ht="12">
      <c r="B50" s="1" t="s">
        <v>33</v>
      </c>
    </row>
    <row r="51" spans="7:11" ht="12">
      <c r="G51" s="33"/>
      <c r="H51" s="33"/>
      <c r="I51" s="33"/>
      <c r="J51" s="33"/>
      <c r="K51" s="33"/>
    </row>
    <row r="52" spans="1:18" ht="1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4"/>
      <c r="R52" s="33"/>
    </row>
    <row r="53" spans="1:18" ht="1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4"/>
      <c r="R53" s="33"/>
    </row>
    <row r="54" spans="1:18" ht="1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4"/>
      <c r="R54" s="33"/>
    </row>
    <row r="55" spans="1:18" ht="1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4"/>
      <c r="R55" s="33"/>
    </row>
  </sheetData>
  <mergeCells count="1">
    <mergeCell ref="Q1:Q2"/>
  </mergeCells>
  <printOptions/>
  <pageMargins left="0" right="0" top="0.2362204724409449" bottom="0.1181102362204724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Elvia pro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Pavol Bottan</cp:lastModifiedBy>
  <cp:lastPrinted>2013-07-10T09:14:38Z</cp:lastPrinted>
  <dcterms:created xsi:type="dcterms:W3CDTF">2003-09-25T09:49:30Z</dcterms:created>
  <dcterms:modified xsi:type="dcterms:W3CDTF">2013-07-10T09:15:25Z</dcterms:modified>
  <cp:category/>
  <cp:version/>
  <cp:contentType/>
  <cp:contentStatus/>
</cp:coreProperties>
</file>