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9720" windowHeight="6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<sst xmlns="http://schemas.openxmlformats.org/spreadsheetml/2006/main" count="78" uniqueCount="70">
  <si>
    <t>1.</t>
  </si>
  <si>
    <t>2.</t>
  </si>
  <si>
    <t>3.</t>
  </si>
  <si>
    <t>4.</t>
  </si>
  <si>
    <t>8.</t>
  </si>
  <si>
    <t>roč.</t>
  </si>
  <si>
    <t>klub</t>
  </si>
  <si>
    <t>5.</t>
  </si>
  <si>
    <t>6.</t>
  </si>
  <si>
    <t>Por.</t>
  </si>
  <si>
    <t>Koeficient turnaja:</t>
  </si>
  <si>
    <t xml:space="preserve">   Kt =</t>
  </si>
  <si>
    <t xml:space="preserve">   Pú</t>
  </si>
  <si>
    <t xml:space="preserve">   Pš</t>
  </si>
  <si>
    <t>Počet účastníkov na turnaji</t>
  </si>
  <si>
    <t>Počet zúčastnených štátov</t>
  </si>
  <si>
    <t>Pú</t>
  </si>
  <si>
    <t>Po</t>
  </si>
  <si>
    <t>P32</t>
  </si>
  <si>
    <t>P16</t>
  </si>
  <si>
    <t>Pozn: nezapočítava sa</t>
  </si>
  <si>
    <t>Vypočítané vzorcom</t>
  </si>
  <si>
    <t>Domáce turnaje</t>
  </si>
  <si>
    <t>BŠK</t>
  </si>
  <si>
    <t>Zahraničné turnaje</t>
  </si>
  <si>
    <t>9.</t>
  </si>
  <si>
    <t>10.</t>
  </si>
  <si>
    <t>NEMCOVÁ Janka</t>
  </si>
  <si>
    <t>7.</t>
  </si>
  <si>
    <t>Body Sloven.pohára</t>
  </si>
  <si>
    <t>Počet turnajov:</t>
  </si>
  <si>
    <t>11.</t>
  </si>
  <si>
    <t>12.</t>
  </si>
  <si>
    <r>
      <t>K</t>
    </r>
    <r>
      <rPr>
        <vertAlign val="subscript"/>
        <sz val="9"/>
        <rFont val="Arial"/>
        <family val="2"/>
      </rPr>
      <t>MSR</t>
    </r>
    <r>
      <rPr>
        <sz val="9"/>
        <rFont val="Arial"/>
        <family val="2"/>
      </rPr>
      <t>=</t>
    </r>
  </si>
  <si>
    <t>A</t>
  </si>
  <si>
    <t>B</t>
  </si>
  <si>
    <t>C</t>
  </si>
  <si>
    <t>D</t>
  </si>
  <si>
    <t xml:space="preserve"> A počet účastníkov</t>
  </si>
  <si>
    <t xml:space="preserve"> B počet zúč.oddielov</t>
  </si>
  <si>
    <t xml:space="preserve"> C počet účastníkov, ktorí sa umiestnili v 32-ke na turnaji s viac ako 128 úč.</t>
  </si>
  <si>
    <t xml:space="preserve"> D počet účastníkov, ktorí sa umiestnili v 16-ke na turnaji s viac ako 64 úč.:</t>
  </si>
  <si>
    <t>Do celkového poradia sa započítavajú 3 najl.výsl. z domácich turnajov a 3 najl.výsl. zo zahr. turnajov,+MSR</t>
  </si>
  <si>
    <t>Za postup z 1.kola sú 2 body. Každý postup do ďalšieho kola je zvyšovaný takto: 4, 8, 14, 20 , 26, 32, 38, 44......</t>
  </si>
  <si>
    <t>Tieto body sa násobia koeficientom turnaja.</t>
  </si>
  <si>
    <t>BARNOVÁ Diana</t>
  </si>
  <si>
    <t>Zvolen</t>
  </si>
  <si>
    <t>Wkošice</t>
  </si>
  <si>
    <t>STRAKOVÁ Juliana</t>
  </si>
  <si>
    <t>ANTALOVÁ Celia Sofia</t>
  </si>
  <si>
    <t>MIKLIANOVÁ Benitka</t>
  </si>
  <si>
    <t>Debrecen 14.10.12</t>
  </si>
  <si>
    <t>SláviaCup BA 25.11.12</t>
  </si>
  <si>
    <t>KOLLÁROVÁ MonikaSára</t>
  </si>
  <si>
    <t>UK</t>
  </si>
  <si>
    <t>LUKÁČOVÁ Laura</t>
  </si>
  <si>
    <t>ROŠKOVÁ Sonja</t>
  </si>
  <si>
    <t>C.Z.Snina 10.3.13</t>
  </si>
  <si>
    <t>Vroclav 21.3.2013</t>
  </si>
  <si>
    <t>Praha 4.5.2013</t>
  </si>
  <si>
    <t>GAZDOVÁ Katarína</t>
  </si>
  <si>
    <t>Bokes.mem.26.5.13</t>
  </si>
  <si>
    <t>TOMÁŠOVÁ Zuzana</t>
  </si>
  <si>
    <t>MACEJÁKOVÁ Aneta</t>
  </si>
  <si>
    <r>
      <t xml:space="preserve">Slovenský pohár          2012-13                       Žiačky-kord   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 xml:space="preserve">   9.6.2013           </t>
    </r>
    <r>
      <rPr>
        <sz val="9"/>
        <rFont val="Arial"/>
        <family val="2"/>
      </rPr>
      <t xml:space="preserve">                                                                             Meno</t>
    </r>
  </si>
  <si>
    <t>M SR 9.6.2013</t>
  </si>
  <si>
    <t>OROS Lea</t>
  </si>
  <si>
    <t>KŠK1903</t>
  </si>
  <si>
    <t>CIKATRICISOVÁ Alžbeta</t>
  </si>
  <si>
    <t>13.</t>
  </si>
</sst>
</file>

<file path=xl/styles.xml><?xml version="1.0" encoding="utf-8"?>
<styleSheet xmlns="http://schemas.openxmlformats.org/spreadsheetml/2006/main">
  <numFmts count="16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8">
    <font>
      <sz val="10"/>
      <name val="Arial"/>
      <family val="0"/>
    </font>
    <font>
      <sz val="9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vertAlign val="subscript"/>
      <sz val="9"/>
      <name val="Arial"/>
      <family val="2"/>
    </font>
    <font>
      <sz val="12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ck"/>
      <right style="thick"/>
      <top style="medium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0" xfId="0" applyFont="1" applyAlignment="1">
      <alignment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10" xfId="0" applyFont="1" applyBorder="1" applyAlignment="1">
      <alignment/>
    </xf>
    <xf numFmtId="0" fontId="0" fillId="2" borderId="5" xfId="0" applyFont="1" applyFill="1" applyBorder="1" applyAlignment="1">
      <alignment/>
    </xf>
    <xf numFmtId="1" fontId="0" fillId="2" borderId="5" xfId="0" applyNumberFormat="1" applyFont="1" applyFill="1" applyBorder="1" applyAlignment="1">
      <alignment/>
    </xf>
    <xf numFmtId="0" fontId="0" fillId="2" borderId="8" xfId="0" applyFont="1" applyFill="1" applyBorder="1" applyAlignment="1">
      <alignment/>
    </xf>
    <xf numFmtId="1" fontId="0" fillId="2" borderId="8" xfId="0" applyNumberFormat="1" applyFont="1" applyFill="1" applyBorder="1" applyAlignment="1">
      <alignment/>
    </xf>
    <xf numFmtId="0" fontId="0" fillId="2" borderId="0" xfId="0" applyFont="1" applyFill="1" applyAlignment="1">
      <alignment/>
    </xf>
    <xf numFmtId="0" fontId="0" fillId="3" borderId="0" xfId="0" applyFont="1" applyFill="1" applyAlignment="1">
      <alignment/>
    </xf>
    <xf numFmtId="0" fontId="0" fillId="4" borderId="4" xfId="0" applyFont="1" applyFill="1" applyBorder="1" applyAlignment="1">
      <alignment textRotation="90"/>
    </xf>
    <xf numFmtId="0" fontId="0" fillId="0" borderId="11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0" fillId="5" borderId="0" xfId="0" applyFont="1" applyFill="1" applyAlignment="1">
      <alignment/>
    </xf>
    <xf numFmtId="0" fontId="5" fillId="0" borderId="20" xfId="0" applyFont="1" applyBorder="1" applyAlignment="1">
      <alignment horizontal="center"/>
    </xf>
    <xf numFmtId="0" fontId="0" fillId="0" borderId="17" xfId="0" applyFont="1" applyBorder="1" applyAlignment="1">
      <alignment textRotation="90"/>
    </xf>
    <xf numFmtId="0" fontId="0" fillId="4" borderId="17" xfId="0" applyFont="1" applyFill="1" applyBorder="1" applyAlignment="1">
      <alignment textRotation="90"/>
    </xf>
    <xf numFmtId="0" fontId="0" fillId="0" borderId="21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21" xfId="0" applyFont="1" applyBorder="1" applyAlignment="1">
      <alignment/>
    </xf>
    <xf numFmtId="0" fontId="4" fillId="0" borderId="22" xfId="0" applyNumberFormat="1" applyFont="1" applyBorder="1" applyAlignment="1">
      <alignment/>
    </xf>
    <xf numFmtId="0" fontId="4" fillId="0" borderId="23" xfId="0" applyNumberFormat="1" applyFont="1" applyBorder="1" applyAlignment="1">
      <alignment/>
    </xf>
    <xf numFmtId="0" fontId="0" fillId="0" borderId="24" xfId="0" applyNumberFormat="1" applyFont="1" applyBorder="1" applyAlignment="1">
      <alignment/>
    </xf>
    <xf numFmtId="1" fontId="0" fillId="2" borderId="25" xfId="0" applyNumberFormat="1" applyFont="1" applyFill="1" applyBorder="1" applyAlignment="1">
      <alignment/>
    </xf>
    <xf numFmtId="1" fontId="0" fillId="2" borderId="21" xfId="0" applyNumberFormat="1" applyFont="1" applyFill="1" applyBorder="1" applyAlignment="1">
      <alignment/>
    </xf>
    <xf numFmtId="0" fontId="0" fillId="2" borderId="21" xfId="0" applyFont="1" applyFill="1" applyBorder="1" applyAlignment="1">
      <alignment/>
    </xf>
    <xf numFmtId="0" fontId="0" fillId="5" borderId="4" xfId="0" applyFont="1" applyFill="1" applyBorder="1" applyAlignment="1">
      <alignment textRotation="90"/>
    </xf>
    <xf numFmtId="0" fontId="0" fillId="5" borderId="8" xfId="0" applyFont="1" applyFill="1" applyBorder="1" applyAlignment="1">
      <alignment/>
    </xf>
    <xf numFmtId="0" fontId="0" fillId="5" borderId="11" xfId="0" applyFont="1" applyFill="1" applyBorder="1" applyAlignment="1">
      <alignment/>
    </xf>
    <xf numFmtId="0" fontId="0" fillId="5" borderId="9" xfId="0" applyFont="1" applyFill="1" applyBorder="1" applyAlignment="1">
      <alignment/>
    </xf>
    <xf numFmtId="0" fontId="0" fillId="5" borderId="0" xfId="0" applyFont="1" applyFill="1" applyBorder="1" applyAlignment="1">
      <alignment/>
    </xf>
    <xf numFmtId="20" fontId="1" fillId="0" borderId="12" xfId="0" applyNumberFormat="1" applyFont="1" applyBorder="1" applyAlignment="1">
      <alignment horizontal="center"/>
    </xf>
    <xf numFmtId="0" fontId="0" fillId="0" borderId="26" xfId="0" applyFont="1" applyBorder="1" applyAlignment="1">
      <alignment/>
    </xf>
    <xf numFmtId="0" fontId="1" fillId="5" borderId="0" xfId="0" applyNumberFormat="1" applyFont="1" applyFill="1" applyAlignment="1">
      <alignment/>
    </xf>
    <xf numFmtId="0" fontId="1" fillId="5" borderId="0" xfId="0" applyFont="1" applyFill="1" applyAlignment="1">
      <alignment/>
    </xf>
    <xf numFmtId="0" fontId="1" fillId="5" borderId="0" xfId="0" applyFont="1" applyFill="1" applyBorder="1" applyAlignment="1">
      <alignment/>
    </xf>
    <xf numFmtId="0" fontId="1" fillId="6" borderId="0" xfId="0" applyFont="1" applyFill="1" applyAlignment="1">
      <alignment/>
    </xf>
    <xf numFmtId="0" fontId="1" fillId="0" borderId="21" xfId="0" applyFont="1" applyBorder="1" applyAlignment="1">
      <alignment/>
    </xf>
    <xf numFmtId="0" fontId="1" fillId="0" borderId="27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4" borderId="25" xfId="0" applyFont="1" applyFill="1" applyBorder="1" applyAlignment="1">
      <alignment/>
    </xf>
    <xf numFmtId="0" fontId="1" fillId="4" borderId="0" xfId="0" applyFont="1" applyFill="1" applyAlignment="1">
      <alignment/>
    </xf>
    <xf numFmtId="0" fontId="1" fillId="0" borderId="0" xfId="0" applyFont="1" applyAlignment="1">
      <alignment/>
    </xf>
    <xf numFmtId="0" fontId="1" fillId="7" borderId="0" xfId="0" applyFont="1" applyFill="1" applyAlignment="1">
      <alignment/>
    </xf>
    <xf numFmtId="0" fontId="5" fillId="7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NumberFormat="1" applyFont="1" applyFill="1" applyAlignment="1">
      <alignment/>
    </xf>
    <xf numFmtId="1" fontId="0" fillId="5" borderId="5" xfId="0" applyNumberFormat="1" applyFont="1" applyFill="1" applyBorder="1" applyAlignment="1">
      <alignment/>
    </xf>
    <xf numFmtId="1" fontId="0" fillId="5" borderId="8" xfId="0" applyNumberFormat="1" applyFont="1" applyFill="1" applyBorder="1" applyAlignment="1">
      <alignment/>
    </xf>
    <xf numFmtId="0" fontId="0" fillId="5" borderId="28" xfId="0" applyFont="1" applyFill="1" applyBorder="1" applyAlignment="1">
      <alignment/>
    </xf>
    <xf numFmtId="0" fontId="3" fillId="8" borderId="4" xfId="0" applyFont="1" applyFill="1" applyBorder="1" applyAlignment="1">
      <alignment wrapText="1"/>
    </xf>
    <xf numFmtId="0" fontId="0" fillId="0" borderId="17" xfId="0" applyFont="1" applyFill="1" applyBorder="1" applyAlignment="1">
      <alignment textRotation="90"/>
    </xf>
    <xf numFmtId="0" fontId="0" fillId="0" borderId="8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4" fillId="0" borderId="29" xfId="0" applyNumberFormat="1" applyFont="1" applyBorder="1" applyAlignment="1">
      <alignment horizontal="center" textRotation="90"/>
    </xf>
    <xf numFmtId="0" fontId="4" fillId="0" borderId="30" xfId="0" applyNumberFormat="1" applyFont="1" applyBorder="1" applyAlignment="1">
      <alignment horizontal="center" textRotation="90"/>
    </xf>
    <xf numFmtId="0" fontId="1" fillId="0" borderId="3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3"/>
  <sheetViews>
    <sheetView tabSelected="1" workbookViewId="0" topLeftCell="A1">
      <selection activeCell="A16" sqref="A16"/>
    </sheetView>
  </sheetViews>
  <sheetFormatPr defaultColWidth="9.140625" defaultRowHeight="12.75"/>
  <cols>
    <col min="1" max="1" width="5.57421875" style="1" customWidth="1"/>
    <col min="2" max="2" width="26.00390625" style="1" customWidth="1"/>
    <col min="3" max="3" width="5.57421875" style="1" customWidth="1"/>
    <col min="4" max="4" width="9.28125" style="1" customWidth="1"/>
    <col min="5" max="5" width="5.421875" style="1" customWidth="1"/>
    <col min="6" max="10" width="5.00390625" style="1" customWidth="1"/>
    <col min="11" max="12" width="5.421875" style="1" customWidth="1"/>
    <col min="13" max="13" width="6.00390625" style="2" customWidth="1"/>
    <col min="14" max="16384" width="9.140625" style="1" customWidth="1"/>
  </cols>
  <sheetData>
    <row r="1" spans="1:13" ht="13.5" customHeight="1" thickBot="1" thickTop="1">
      <c r="A1" s="3"/>
      <c r="B1" s="27" t="s">
        <v>30</v>
      </c>
      <c r="C1" s="28"/>
      <c r="D1" s="29"/>
      <c r="E1" s="4">
        <v>1</v>
      </c>
      <c r="F1" s="24">
        <v>2</v>
      </c>
      <c r="G1" s="24">
        <v>3</v>
      </c>
      <c r="H1" s="24">
        <v>4</v>
      </c>
      <c r="I1" s="24">
        <v>5</v>
      </c>
      <c r="J1" s="24">
        <v>6</v>
      </c>
      <c r="K1" s="24">
        <v>7</v>
      </c>
      <c r="L1" s="4">
        <v>8</v>
      </c>
      <c r="M1" s="73" t="s">
        <v>29</v>
      </c>
    </row>
    <row r="2" spans="1:13" ht="107.25" thickBot="1">
      <c r="A2" s="5" t="s">
        <v>9</v>
      </c>
      <c r="B2" s="67" t="s">
        <v>64</v>
      </c>
      <c r="C2" s="6" t="s">
        <v>5</v>
      </c>
      <c r="D2" s="6" t="s">
        <v>6</v>
      </c>
      <c r="E2" s="20" t="s">
        <v>51</v>
      </c>
      <c r="F2" s="68" t="s">
        <v>52</v>
      </c>
      <c r="G2" s="33"/>
      <c r="H2" s="32" t="s">
        <v>57</v>
      </c>
      <c r="I2" s="33" t="s">
        <v>58</v>
      </c>
      <c r="J2" s="33" t="s">
        <v>59</v>
      </c>
      <c r="K2" s="32" t="s">
        <v>61</v>
      </c>
      <c r="L2" s="43" t="s">
        <v>65</v>
      </c>
      <c r="M2" s="74"/>
    </row>
    <row r="3" spans="1:18" ht="12.75">
      <c r="A3" s="31" t="s">
        <v>0</v>
      </c>
      <c r="B3" s="10" t="s">
        <v>27</v>
      </c>
      <c r="C3" s="11">
        <v>98</v>
      </c>
      <c r="D3" s="11" t="s">
        <v>23</v>
      </c>
      <c r="E3" s="69">
        <v>88</v>
      </c>
      <c r="F3" s="34">
        <v>16</v>
      </c>
      <c r="G3" s="34"/>
      <c r="H3" s="34"/>
      <c r="I3" s="36">
        <v>100</v>
      </c>
      <c r="J3" s="36"/>
      <c r="K3" s="34"/>
      <c r="L3" s="44">
        <v>70</v>
      </c>
      <c r="M3" s="37">
        <f>SUM(E3:L3)-G3</f>
        <v>274</v>
      </c>
      <c r="N3" s="9"/>
      <c r="O3" s="9"/>
      <c r="P3" s="9"/>
      <c r="Q3" s="9"/>
      <c r="R3" s="9"/>
    </row>
    <row r="4" spans="1:18" ht="12.75">
      <c r="A4" s="22" t="s">
        <v>1</v>
      </c>
      <c r="B4" s="10" t="s">
        <v>56</v>
      </c>
      <c r="C4" s="11">
        <v>2000</v>
      </c>
      <c r="D4" s="11" t="s">
        <v>54</v>
      </c>
      <c r="E4" s="11"/>
      <c r="F4" s="36">
        <v>8</v>
      </c>
      <c r="G4" s="36"/>
      <c r="H4" s="36"/>
      <c r="I4" s="36"/>
      <c r="J4" s="36">
        <v>24</v>
      </c>
      <c r="K4" s="34">
        <v>28</v>
      </c>
      <c r="L4" s="44">
        <v>40</v>
      </c>
      <c r="M4" s="38">
        <f>SUM(E4:L4)</f>
        <v>100</v>
      </c>
      <c r="N4" s="9"/>
      <c r="O4" s="9"/>
      <c r="P4" s="9"/>
      <c r="Q4" s="9"/>
      <c r="R4" s="9"/>
    </row>
    <row r="5" spans="1:18" ht="12.75">
      <c r="A5" s="22" t="s">
        <v>2</v>
      </c>
      <c r="B5" s="10" t="s">
        <v>60</v>
      </c>
      <c r="C5" s="11">
        <v>98</v>
      </c>
      <c r="D5" s="11" t="s">
        <v>54</v>
      </c>
      <c r="E5" s="11"/>
      <c r="F5" s="36"/>
      <c r="G5" s="36"/>
      <c r="H5" s="36"/>
      <c r="I5" s="36"/>
      <c r="J5" s="36">
        <v>12</v>
      </c>
      <c r="K5" s="34">
        <v>16</v>
      </c>
      <c r="L5" s="44">
        <v>10</v>
      </c>
      <c r="M5" s="38">
        <f>SUM(E5:L5)</f>
        <v>38</v>
      </c>
      <c r="N5" s="9"/>
      <c r="O5" s="9"/>
      <c r="P5" s="9"/>
      <c r="Q5" s="9"/>
      <c r="R5" s="9"/>
    </row>
    <row r="6" spans="1:18" ht="12.75">
      <c r="A6" s="22" t="s">
        <v>3</v>
      </c>
      <c r="B6" s="8" t="s">
        <v>50</v>
      </c>
      <c r="C6" s="7">
        <v>2001</v>
      </c>
      <c r="D6" s="7" t="s">
        <v>47</v>
      </c>
      <c r="E6" s="11"/>
      <c r="F6" s="70"/>
      <c r="G6" s="70"/>
      <c r="H6" s="70"/>
      <c r="I6" s="70"/>
      <c r="J6" s="70"/>
      <c r="K6" s="34">
        <v>8</v>
      </c>
      <c r="L6" s="44">
        <v>20</v>
      </c>
      <c r="M6" s="38">
        <f>SUM(E6:L6)</f>
        <v>28</v>
      </c>
      <c r="N6" s="9"/>
      <c r="O6" s="9"/>
      <c r="P6" s="9"/>
      <c r="Q6" s="9"/>
      <c r="R6" s="9"/>
    </row>
    <row r="7" spans="1:18" ht="12.75">
      <c r="A7" s="22" t="s">
        <v>7</v>
      </c>
      <c r="B7" s="8" t="s">
        <v>68</v>
      </c>
      <c r="C7" s="7">
        <v>2000</v>
      </c>
      <c r="D7" s="7" t="s">
        <v>54</v>
      </c>
      <c r="E7" s="21"/>
      <c r="F7" s="35">
        <v>4</v>
      </c>
      <c r="G7" s="35"/>
      <c r="H7" s="35"/>
      <c r="I7" s="35"/>
      <c r="J7" s="35"/>
      <c r="K7" s="35">
        <v>4</v>
      </c>
      <c r="L7" s="45">
        <v>20</v>
      </c>
      <c r="M7" s="38">
        <f>SUM(E7:L7)</f>
        <v>28</v>
      </c>
      <c r="N7" s="9"/>
      <c r="O7" s="9"/>
      <c r="P7" s="9"/>
      <c r="Q7" s="9"/>
      <c r="R7" s="9"/>
    </row>
    <row r="8" spans="1:18" ht="12.75">
      <c r="A8" s="22" t="s">
        <v>8</v>
      </c>
      <c r="B8" s="8" t="s">
        <v>55</v>
      </c>
      <c r="C8" s="7">
        <v>98</v>
      </c>
      <c r="D8" s="7" t="s">
        <v>47</v>
      </c>
      <c r="E8" s="71"/>
      <c r="F8" s="35">
        <v>4</v>
      </c>
      <c r="G8" s="35"/>
      <c r="H8" s="35">
        <v>6</v>
      </c>
      <c r="I8" s="25"/>
      <c r="J8" s="25"/>
      <c r="K8" s="35"/>
      <c r="L8" s="45">
        <v>0</v>
      </c>
      <c r="M8" s="38">
        <f>SUM(F8:L8)</f>
        <v>10</v>
      </c>
      <c r="N8" s="9"/>
      <c r="O8" s="9"/>
      <c r="P8" s="9"/>
      <c r="Q8" s="9"/>
      <c r="R8" s="9"/>
    </row>
    <row r="9" spans="1:18" ht="12.75">
      <c r="A9" s="22" t="s">
        <v>28</v>
      </c>
      <c r="B9" s="8" t="s">
        <v>63</v>
      </c>
      <c r="C9" s="7">
        <v>98</v>
      </c>
      <c r="D9" s="7" t="s">
        <v>23</v>
      </c>
      <c r="E9" s="21"/>
      <c r="F9" s="25"/>
      <c r="G9" s="25"/>
      <c r="H9" s="25"/>
      <c r="I9" s="25"/>
      <c r="J9" s="25"/>
      <c r="K9" s="35">
        <v>0</v>
      </c>
      <c r="L9" s="45">
        <v>10</v>
      </c>
      <c r="M9" s="38">
        <f>SUM(E9:L9)</f>
        <v>10</v>
      </c>
      <c r="N9" s="9"/>
      <c r="O9" s="9"/>
      <c r="P9" s="9"/>
      <c r="Q9" s="9"/>
      <c r="R9" s="9"/>
    </row>
    <row r="10" spans="1:18" ht="12.75">
      <c r="A10" s="22" t="s">
        <v>4</v>
      </c>
      <c r="B10" s="49" t="s">
        <v>66</v>
      </c>
      <c r="C10" s="21">
        <v>99</v>
      </c>
      <c r="D10" s="7" t="s">
        <v>67</v>
      </c>
      <c r="E10" s="21"/>
      <c r="F10" s="25"/>
      <c r="G10" s="25"/>
      <c r="H10" s="25"/>
      <c r="I10" s="25"/>
      <c r="J10" s="25"/>
      <c r="K10" s="35"/>
      <c r="L10" s="45">
        <v>10</v>
      </c>
      <c r="M10" s="38">
        <f>SUM(E10:L10)</f>
        <v>10</v>
      </c>
      <c r="N10" s="9"/>
      <c r="O10" s="9"/>
      <c r="P10" s="9"/>
      <c r="Q10" s="9"/>
      <c r="R10" s="9"/>
    </row>
    <row r="11" spans="1:18" ht="12.75">
      <c r="A11" s="22" t="s">
        <v>25</v>
      </c>
      <c r="B11" s="49" t="s">
        <v>53</v>
      </c>
      <c r="C11" s="21">
        <v>2000</v>
      </c>
      <c r="D11" s="7" t="s">
        <v>54</v>
      </c>
      <c r="E11" s="21"/>
      <c r="F11" s="25"/>
      <c r="G11" s="25"/>
      <c r="H11" s="25"/>
      <c r="I11" s="25"/>
      <c r="J11" s="25"/>
      <c r="K11" s="35">
        <v>8</v>
      </c>
      <c r="L11" s="45"/>
      <c r="M11" s="38">
        <f>SUM(E11:L11)</f>
        <v>8</v>
      </c>
      <c r="N11" s="9"/>
      <c r="O11" s="9"/>
      <c r="P11" s="9"/>
      <c r="Q11" s="9"/>
      <c r="R11" s="9"/>
    </row>
    <row r="12" spans="1:18" ht="12.75">
      <c r="A12" s="22" t="s">
        <v>26</v>
      </c>
      <c r="B12" s="49" t="s">
        <v>62</v>
      </c>
      <c r="C12" s="21">
        <v>2003</v>
      </c>
      <c r="D12" s="7" t="s">
        <v>47</v>
      </c>
      <c r="E12" s="21"/>
      <c r="F12" s="35"/>
      <c r="G12" s="35"/>
      <c r="H12" s="35"/>
      <c r="I12" s="35"/>
      <c r="J12" s="35"/>
      <c r="K12" s="35">
        <v>4</v>
      </c>
      <c r="L12" s="45"/>
      <c r="M12" s="38">
        <f>SUM(E12:L12)</f>
        <v>4</v>
      </c>
      <c r="N12" s="9"/>
      <c r="O12" s="9"/>
      <c r="P12" s="9"/>
      <c r="Q12" s="9"/>
      <c r="R12" s="9"/>
    </row>
    <row r="13" spans="1:18" ht="12.75">
      <c r="A13" s="48" t="s">
        <v>31</v>
      </c>
      <c r="B13" s="10" t="s">
        <v>49</v>
      </c>
      <c r="C13" s="11">
        <v>2002</v>
      </c>
      <c r="D13" s="7" t="s">
        <v>47</v>
      </c>
      <c r="E13" s="21"/>
      <c r="F13" s="25"/>
      <c r="G13" s="25"/>
      <c r="H13" s="25"/>
      <c r="I13" s="25"/>
      <c r="J13" s="25"/>
      <c r="K13" s="35">
        <v>4</v>
      </c>
      <c r="L13" s="45"/>
      <c r="M13" s="38">
        <f>SUM(E13:L13)</f>
        <v>4</v>
      </c>
      <c r="N13" s="9"/>
      <c r="O13" s="9"/>
      <c r="P13" s="9"/>
      <c r="Q13" s="9"/>
      <c r="R13" s="9"/>
    </row>
    <row r="14" spans="1:18" ht="12.75">
      <c r="A14" s="22" t="s">
        <v>32</v>
      </c>
      <c r="B14" s="10" t="s">
        <v>45</v>
      </c>
      <c r="C14" s="11">
        <v>98</v>
      </c>
      <c r="D14" s="11" t="s">
        <v>46</v>
      </c>
      <c r="E14" s="21"/>
      <c r="F14" s="25"/>
      <c r="G14" s="25"/>
      <c r="H14" s="25"/>
      <c r="I14" s="25"/>
      <c r="J14" s="25"/>
      <c r="K14" s="35"/>
      <c r="L14" s="45"/>
      <c r="M14" s="38">
        <f>SUM(E14:L14)</f>
        <v>0</v>
      </c>
      <c r="N14" s="9"/>
      <c r="O14" s="9"/>
      <c r="P14" s="9"/>
      <c r="Q14" s="9"/>
      <c r="R14" s="9"/>
    </row>
    <row r="15" spans="1:18" ht="12.75">
      <c r="A15" s="75" t="s">
        <v>69</v>
      </c>
      <c r="B15" s="49" t="s">
        <v>48</v>
      </c>
      <c r="C15" s="21">
        <v>2000</v>
      </c>
      <c r="D15" s="21" t="s">
        <v>47</v>
      </c>
      <c r="E15" s="21"/>
      <c r="F15" s="25"/>
      <c r="G15" s="25"/>
      <c r="H15" s="25"/>
      <c r="I15" s="25"/>
      <c r="J15" s="25"/>
      <c r="K15" s="35"/>
      <c r="L15" s="45"/>
      <c r="M15" s="38">
        <f>SUM(E15:L15)</f>
        <v>0</v>
      </c>
      <c r="N15" s="9"/>
      <c r="O15" s="9"/>
      <c r="P15" s="9"/>
      <c r="Q15" s="9"/>
      <c r="R15" s="9"/>
    </row>
    <row r="16" spans="1:18" ht="13.5" thickBot="1">
      <c r="A16" s="23"/>
      <c r="B16" s="13"/>
      <c r="C16" s="12"/>
      <c r="D16" s="12"/>
      <c r="E16" s="12"/>
      <c r="F16" s="26"/>
      <c r="G16" s="26"/>
      <c r="H16" s="26"/>
      <c r="I16" s="26"/>
      <c r="J16" s="26"/>
      <c r="K16" s="72"/>
      <c r="L16" s="46"/>
      <c r="M16" s="39"/>
      <c r="N16" s="9"/>
      <c r="O16" s="9"/>
      <c r="P16" s="9"/>
      <c r="Q16" s="9"/>
      <c r="R16" s="9"/>
    </row>
    <row r="17" spans="2:18" ht="13.5">
      <c r="B17" s="18" t="s">
        <v>10</v>
      </c>
      <c r="C17" s="18"/>
      <c r="D17" s="14" t="s">
        <v>11</v>
      </c>
      <c r="E17" s="15">
        <f aca="true" t="shared" si="0" ref="E17:K17">E18+E19</f>
        <v>11.190000000000001</v>
      </c>
      <c r="F17" s="15">
        <f t="shared" si="0"/>
        <v>1.99</v>
      </c>
      <c r="G17" s="15">
        <f t="shared" si="0"/>
        <v>5.29</v>
      </c>
      <c r="H17" s="15">
        <f t="shared" si="0"/>
        <v>2.99</v>
      </c>
      <c r="I17" s="15">
        <f t="shared" si="0"/>
        <v>25.09</v>
      </c>
      <c r="J17" s="15">
        <f t="shared" si="0"/>
        <v>6.19</v>
      </c>
      <c r="K17" s="40">
        <f t="shared" si="0"/>
        <v>2.29</v>
      </c>
      <c r="L17" s="64">
        <f>L18+L19+L20+L21</f>
        <v>5.29</v>
      </c>
      <c r="M17" s="50" t="s">
        <v>33</v>
      </c>
      <c r="N17" s="9"/>
      <c r="O17" s="9"/>
      <c r="P17" s="9"/>
      <c r="Q17" s="9"/>
      <c r="R17" s="9"/>
    </row>
    <row r="18" spans="2:18" ht="12.75">
      <c r="B18" s="18"/>
      <c r="C18" s="18"/>
      <c r="D18" s="16" t="s">
        <v>12</v>
      </c>
      <c r="E18" s="17">
        <f aca="true" t="shared" si="1" ref="E18:K18">E20/10+0.49</f>
        <v>6.19</v>
      </c>
      <c r="F18" s="17">
        <f t="shared" si="1"/>
        <v>0.99</v>
      </c>
      <c r="G18" s="17">
        <f t="shared" si="1"/>
        <v>3.29</v>
      </c>
      <c r="H18" s="17">
        <f>H20/10+0.49</f>
        <v>0.99</v>
      </c>
      <c r="I18" s="17">
        <f t="shared" si="1"/>
        <v>12.09</v>
      </c>
      <c r="J18" s="17">
        <f t="shared" si="1"/>
        <v>3.1900000000000004</v>
      </c>
      <c r="K18" s="41">
        <f t="shared" si="1"/>
        <v>1.29</v>
      </c>
      <c r="L18" s="65">
        <f>L22/10+0.49</f>
        <v>1.29</v>
      </c>
      <c r="M18" s="50" t="s">
        <v>16</v>
      </c>
      <c r="N18" s="9"/>
      <c r="O18" s="9"/>
      <c r="P18" s="9"/>
      <c r="Q18" s="9"/>
      <c r="R18" s="9"/>
    </row>
    <row r="19" spans="2:18" ht="12.75">
      <c r="B19" s="18" t="s">
        <v>21</v>
      </c>
      <c r="C19" s="18"/>
      <c r="D19" s="16" t="s">
        <v>13</v>
      </c>
      <c r="E19" s="16">
        <f aca="true" t="shared" si="2" ref="E19:K19">E21</f>
        <v>5</v>
      </c>
      <c r="F19" s="16">
        <f t="shared" si="2"/>
        <v>1</v>
      </c>
      <c r="G19" s="16">
        <f t="shared" si="2"/>
        <v>2</v>
      </c>
      <c r="H19" s="16">
        <f>H21</f>
        <v>2</v>
      </c>
      <c r="I19" s="16">
        <f t="shared" si="2"/>
        <v>13</v>
      </c>
      <c r="J19" s="16">
        <f t="shared" si="2"/>
        <v>3</v>
      </c>
      <c r="K19" s="42">
        <f t="shared" si="2"/>
        <v>1</v>
      </c>
      <c r="L19" s="44">
        <f>L23</f>
        <v>4</v>
      </c>
      <c r="M19" s="50" t="s">
        <v>17</v>
      </c>
      <c r="N19" s="9"/>
      <c r="O19" s="9"/>
      <c r="P19" s="9"/>
      <c r="Q19" s="9"/>
      <c r="R19" s="9"/>
    </row>
    <row r="20" spans="2:18" ht="12.75">
      <c r="B20" s="9" t="s">
        <v>14</v>
      </c>
      <c r="C20" s="9"/>
      <c r="D20" s="9"/>
      <c r="E20" s="19">
        <v>57</v>
      </c>
      <c r="F20" s="19">
        <v>5</v>
      </c>
      <c r="G20" s="19">
        <v>28</v>
      </c>
      <c r="H20" s="19">
        <v>5</v>
      </c>
      <c r="I20" s="19">
        <v>116</v>
      </c>
      <c r="J20" s="19">
        <v>27</v>
      </c>
      <c r="K20" s="19">
        <v>8</v>
      </c>
      <c r="L20" s="44">
        <f>L24</f>
        <v>0</v>
      </c>
      <c r="M20" s="50" t="s">
        <v>18</v>
      </c>
      <c r="N20" s="9"/>
      <c r="O20" s="9"/>
      <c r="P20" s="9"/>
      <c r="Q20" s="9"/>
      <c r="R20" s="9"/>
    </row>
    <row r="21" spans="2:18" ht="12.75">
      <c r="B21" s="9" t="s">
        <v>15</v>
      </c>
      <c r="C21" s="9"/>
      <c r="D21" s="9"/>
      <c r="E21" s="19">
        <v>5</v>
      </c>
      <c r="F21" s="19">
        <v>1</v>
      </c>
      <c r="G21" s="19">
        <v>2</v>
      </c>
      <c r="H21" s="19">
        <v>2</v>
      </c>
      <c r="I21" s="19">
        <v>13</v>
      </c>
      <c r="J21" s="19">
        <v>3</v>
      </c>
      <c r="K21" s="19">
        <v>1</v>
      </c>
      <c r="L21" s="44">
        <f>L25</f>
        <v>0</v>
      </c>
      <c r="M21" s="50" t="s">
        <v>19</v>
      </c>
      <c r="N21" s="9"/>
      <c r="O21" s="9"/>
      <c r="P21" s="9"/>
      <c r="Q21" s="9"/>
      <c r="R21" s="9"/>
    </row>
    <row r="22" spans="1:18" ht="12.75">
      <c r="A22" s="51" t="s">
        <v>38</v>
      </c>
      <c r="B22" s="51"/>
      <c r="C22" s="51"/>
      <c r="D22" s="51"/>
      <c r="E22" s="51"/>
      <c r="F22" s="51"/>
      <c r="G22" s="51"/>
      <c r="H22" s="51"/>
      <c r="I22" s="52"/>
      <c r="J22" s="52"/>
      <c r="K22" s="47"/>
      <c r="L22" s="66">
        <v>8</v>
      </c>
      <c r="M22" s="51" t="s">
        <v>34</v>
      </c>
      <c r="N22" s="62"/>
      <c r="O22" s="62"/>
      <c r="P22" s="62"/>
      <c r="Q22" s="9"/>
      <c r="R22" s="9"/>
    </row>
    <row r="23" spans="1:18" ht="12.75">
      <c r="A23" s="51" t="s">
        <v>39</v>
      </c>
      <c r="B23" s="51"/>
      <c r="C23" s="51"/>
      <c r="D23" s="51"/>
      <c r="E23" s="51"/>
      <c r="F23" s="51"/>
      <c r="G23" s="51"/>
      <c r="H23" s="51"/>
      <c r="I23" s="51"/>
      <c r="J23" s="51"/>
      <c r="K23" s="30"/>
      <c r="L23" s="47">
        <v>4</v>
      </c>
      <c r="M23" s="51" t="s">
        <v>35</v>
      </c>
      <c r="N23" s="62"/>
      <c r="O23" s="62"/>
      <c r="P23" s="62"/>
      <c r="Q23" s="9"/>
      <c r="R23" s="9"/>
    </row>
    <row r="24" spans="1:18" ht="12.75">
      <c r="A24" s="51" t="s">
        <v>40</v>
      </c>
      <c r="B24" s="51"/>
      <c r="C24" s="51"/>
      <c r="D24" s="51"/>
      <c r="E24" s="51"/>
      <c r="F24" s="51"/>
      <c r="G24" s="51"/>
      <c r="H24" s="51"/>
      <c r="I24" s="51"/>
      <c r="J24" s="51"/>
      <c r="K24" s="30"/>
      <c r="L24" s="47">
        <v>0</v>
      </c>
      <c r="M24" s="51" t="s">
        <v>36</v>
      </c>
      <c r="N24" s="62"/>
      <c r="O24" s="62"/>
      <c r="P24" s="62"/>
      <c r="Q24" s="9"/>
      <c r="R24" s="9"/>
    </row>
    <row r="25" spans="1:18" ht="12.75">
      <c r="A25" s="51" t="s">
        <v>41</v>
      </c>
      <c r="B25" s="51"/>
      <c r="C25" s="51"/>
      <c r="D25" s="51"/>
      <c r="E25" s="51"/>
      <c r="F25" s="51"/>
      <c r="G25" s="51"/>
      <c r="H25" s="51"/>
      <c r="I25" s="51"/>
      <c r="J25" s="51"/>
      <c r="K25" s="30"/>
      <c r="L25" s="47">
        <v>0</v>
      </c>
      <c r="M25" s="51" t="s">
        <v>37</v>
      </c>
      <c r="N25" s="9"/>
      <c r="O25" s="9"/>
      <c r="P25" s="9"/>
      <c r="Q25" s="9"/>
      <c r="R25" s="9"/>
    </row>
    <row r="26" spans="1:18" ht="12">
      <c r="A26" s="53"/>
      <c r="B26" s="53" t="s">
        <v>42</v>
      </c>
      <c r="C26" s="53"/>
      <c r="D26" s="53"/>
      <c r="E26" s="53"/>
      <c r="F26" s="53"/>
      <c r="G26" s="53"/>
      <c r="H26" s="53"/>
      <c r="I26" s="53"/>
      <c r="J26" s="53"/>
      <c r="K26" s="53"/>
      <c r="L26" s="56"/>
      <c r="M26" s="56"/>
      <c r="N26" s="56"/>
      <c r="O26" s="56"/>
      <c r="P26" s="56"/>
      <c r="Q26" s="56"/>
      <c r="R26" s="56"/>
    </row>
    <row r="27" spans="1:18" ht="12">
      <c r="A27" s="1" t="s">
        <v>43</v>
      </c>
      <c r="L27" s="56"/>
      <c r="M27" s="56"/>
      <c r="N27" s="56"/>
      <c r="O27" s="56"/>
      <c r="P27" s="56"/>
      <c r="Q27" s="56"/>
      <c r="R27" s="56"/>
    </row>
    <row r="28" spans="2:18" ht="12">
      <c r="B28" s="1" t="s">
        <v>44</v>
      </c>
      <c r="L28" s="56"/>
      <c r="M28" s="56"/>
      <c r="N28" s="56"/>
      <c r="O28" s="56"/>
      <c r="P28" s="56"/>
      <c r="Q28" s="63"/>
      <c r="R28" s="56"/>
    </row>
    <row r="29" spans="12:18" ht="12">
      <c r="L29" s="56"/>
      <c r="M29" s="56"/>
      <c r="N29" s="56"/>
      <c r="O29" s="56"/>
      <c r="P29" s="56"/>
      <c r="Q29" s="56"/>
      <c r="R29" s="56"/>
    </row>
    <row r="30" spans="1:18" ht="12">
      <c r="A30" s="54" t="s">
        <v>22</v>
      </c>
      <c r="B30" s="55"/>
      <c r="C30" s="56"/>
      <c r="L30" s="56"/>
      <c r="M30" s="56"/>
      <c r="N30" s="56"/>
      <c r="O30" s="56"/>
      <c r="P30" s="56"/>
      <c r="Q30" s="56"/>
      <c r="R30" s="56"/>
    </row>
    <row r="31" spans="1:18" ht="12">
      <c r="A31" s="57" t="s">
        <v>24</v>
      </c>
      <c r="B31" s="58"/>
      <c r="C31" s="59"/>
      <c r="L31" s="56"/>
      <c r="M31" s="56"/>
      <c r="N31" s="56"/>
      <c r="O31" s="56"/>
      <c r="P31" s="56"/>
      <c r="Q31" s="63"/>
      <c r="R31" s="56"/>
    </row>
    <row r="32" spans="1:18" ht="12">
      <c r="A32" s="60" t="s">
        <v>20</v>
      </c>
      <c r="B32" s="61"/>
      <c r="L32" s="56"/>
      <c r="M32" s="56"/>
      <c r="N32" s="56"/>
      <c r="O32" s="56"/>
      <c r="P32" s="56"/>
      <c r="Q32" s="56"/>
      <c r="R32" s="56"/>
    </row>
    <row r="33" spans="12:18" ht="12">
      <c r="L33" s="56"/>
      <c r="M33" s="63"/>
      <c r="N33" s="56"/>
      <c r="O33" s="56"/>
      <c r="P33" s="56"/>
      <c r="Q33" s="56"/>
      <c r="R33" s="56"/>
    </row>
  </sheetData>
  <mergeCells count="1">
    <mergeCell ref="M1:M2"/>
  </mergeCells>
  <printOptions/>
  <pageMargins left="0.657480315" right="0.15748031496063" top="0.618110236" bottom="0.118110236220472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Elvia pro Slovakia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None</dc:creator>
  <cp:keywords/>
  <dc:description/>
  <cp:lastModifiedBy>Pavol Bottan</cp:lastModifiedBy>
  <cp:lastPrinted>2013-06-10T10:36:00Z</cp:lastPrinted>
  <dcterms:created xsi:type="dcterms:W3CDTF">2003-09-25T09:49:30Z</dcterms:created>
  <dcterms:modified xsi:type="dcterms:W3CDTF">2013-06-10T10:36:20Z</dcterms:modified>
  <cp:category/>
  <cp:version/>
  <cp:contentType/>
  <cp:contentStatus/>
</cp:coreProperties>
</file>